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517" i="1"/>
  <c r="O516"/>
  <c r="O515"/>
  <c r="O514"/>
  <c r="O513"/>
  <c r="O512"/>
  <c r="O511"/>
  <c r="O510"/>
  <c r="O509"/>
  <c r="O508"/>
  <c r="O507"/>
  <c r="O506"/>
  <c r="O505"/>
  <c r="O504"/>
  <c r="O503"/>
  <c r="H495"/>
  <c r="G495"/>
  <c r="F495"/>
  <c r="E495"/>
  <c r="O494"/>
  <c r="O493"/>
  <c r="O492"/>
  <c r="O491"/>
  <c r="O490"/>
  <c r="O489"/>
  <c r="O488"/>
  <c r="O487"/>
  <c r="O486"/>
  <c r="O485"/>
  <c r="O484"/>
  <c r="O483"/>
  <c r="O482"/>
  <c r="O475"/>
  <c r="J475"/>
  <c r="H475"/>
  <c r="G475"/>
  <c r="F475"/>
  <c r="E475"/>
  <c r="O474"/>
  <c r="J473"/>
  <c r="O473" s="1"/>
  <c r="J472"/>
  <c r="O472" s="1"/>
  <c r="J471"/>
  <c r="O471" s="1"/>
  <c r="J470"/>
  <c r="O470" s="1"/>
  <c r="J469"/>
  <c r="O469" s="1"/>
  <c r="M468"/>
  <c r="L468"/>
  <c r="K468"/>
  <c r="J468"/>
  <c r="O468" s="1"/>
  <c r="O467"/>
  <c r="J467"/>
  <c r="O466"/>
  <c r="O465"/>
  <c r="O464"/>
  <c r="O463"/>
  <c r="O462"/>
  <c r="O461"/>
  <c r="O460"/>
  <c r="O459"/>
  <c r="O458"/>
  <c r="H452"/>
  <c r="G452"/>
  <c r="F452"/>
  <c r="E452"/>
  <c r="O451"/>
  <c r="O450"/>
  <c r="O449"/>
  <c r="O448"/>
  <c r="O447"/>
  <c r="O446"/>
  <c r="O445"/>
  <c r="O444"/>
  <c r="O443"/>
  <c r="O442"/>
  <c r="O441"/>
  <c r="O440"/>
  <c r="O439"/>
  <c r="O433"/>
  <c r="H433"/>
  <c r="G433"/>
  <c r="F433"/>
  <c r="E433"/>
  <c r="O432"/>
  <c r="O431"/>
  <c r="O430"/>
  <c r="O429"/>
  <c r="O428"/>
  <c r="O427"/>
  <c r="O426"/>
  <c r="O425"/>
  <c r="O424"/>
  <c r="O423"/>
  <c r="O422"/>
  <c r="S421"/>
  <c r="O421"/>
  <c r="S420"/>
  <c r="O420"/>
  <c r="O416"/>
  <c r="O415"/>
  <c r="O414"/>
  <c r="K413"/>
  <c r="O413" s="1"/>
  <c r="M412"/>
  <c r="L412"/>
  <c r="K412"/>
  <c r="O412" s="1"/>
  <c r="O411"/>
  <c r="M410"/>
  <c r="L410"/>
  <c r="K410"/>
  <c r="J410"/>
  <c r="O410" s="1"/>
  <c r="R409"/>
  <c r="M409"/>
  <c r="L409"/>
  <c r="O409" s="1"/>
  <c r="K409"/>
  <c r="R408"/>
  <c r="M408"/>
  <c r="L408"/>
  <c r="O408" s="1"/>
  <c r="M407"/>
  <c r="L407"/>
  <c r="O407" s="1"/>
  <c r="M406"/>
  <c r="O406" s="1"/>
  <c r="P397"/>
  <c r="P396"/>
  <c r="P395"/>
  <c r="P394"/>
  <c r="P393"/>
  <c r="P392"/>
  <c r="P391"/>
  <c r="P390"/>
  <c r="P389"/>
  <c r="P388"/>
  <c r="P387"/>
  <c r="P386"/>
  <c r="P385"/>
  <c r="P384"/>
  <c r="P383"/>
  <c r="H379"/>
  <c r="G379"/>
  <c r="F379"/>
  <c r="E379"/>
  <c r="O378"/>
  <c r="O377"/>
  <c r="O376"/>
  <c r="O375"/>
  <c r="O374"/>
  <c r="O373"/>
  <c r="O372"/>
  <c r="O371"/>
  <c r="O370"/>
  <c r="O369"/>
  <c r="O368"/>
  <c r="O367"/>
  <c r="O366"/>
  <c r="O170"/>
  <c r="H161"/>
  <c r="S19"/>
  <c r="S18"/>
  <c r="O31"/>
  <c r="O30"/>
  <c r="H31"/>
  <c r="G31"/>
  <c r="F31"/>
  <c r="E31"/>
  <c r="R7"/>
  <c r="R6"/>
  <c r="L5"/>
  <c r="M5"/>
  <c r="J105" l="1"/>
  <c r="J104"/>
  <c r="J103"/>
  <c r="O113"/>
  <c r="O115"/>
  <c r="O117"/>
  <c r="O119"/>
  <c r="O120"/>
  <c r="O121"/>
  <c r="O122"/>
  <c r="O123"/>
  <c r="O124"/>
  <c r="E125"/>
  <c r="F125"/>
  <c r="G125"/>
  <c r="H125"/>
  <c r="O129"/>
  <c r="O130"/>
  <c r="O141"/>
  <c r="H307"/>
  <c r="O112" l="1"/>
  <c r="O131"/>
  <c r="O105"/>
  <c r="O103"/>
  <c r="O104"/>
  <c r="O139"/>
  <c r="O135"/>
  <c r="O133"/>
  <c r="O116"/>
  <c r="O137"/>
  <c r="O136"/>
  <c r="O142"/>
  <c r="O138"/>
  <c r="O134"/>
  <c r="O118"/>
  <c r="O114"/>
  <c r="O140"/>
  <c r="O132"/>
  <c r="J106" l="1"/>
  <c r="J108"/>
  <c r="O106" l="1"/>
  <c r="O108"/>
  <c r="J102"/>
  <c r="K101"/>
  <c r="L101"/>
  <c r="M101"/>
  <c r="J101"/>
  <c r="J100"/>
  <c r="O5"/>
  <c r="O12"/>
  <c r="O13"/>
  <c r="O14"/>
  <c r="M4"/>
  <c r="O95" l="1"/>
  <c r="O92"/>
  <c r="O91"/>
  <c r="O100"/>
  <c r="O107"/>
  <c r="O102"/>
  <c r="O93"/>
  <c r="O94"/>
  <c r="O96"/>
  <c r="O97"/>
  <c r="O99"/>
  <c r="O101"/>
  <c r="O98"/>
  <c r="O4"/>
  <c r="O9" l="1"/>
  <c r="L6" l="1"/>
  <c r="M6"/>
  <c r="K11"/>
  <c r="O11" s="1"/>
  <c r="O6" l="1"/>
  <c r="O354"/>
  <c r="O70" l="1"/>
  <c r="O318" l="1"/>
  <c r="O320"/>
  <c r="O319"/>
  <c r="K173"/>
  <c r="L173"/>
  <c r="M173"/>
  <c r="J173"/>
  <c r="K172"/>
  <c r="L172"/>
  <c r="M172"/>
  <c r="J172"/>
  <c r="K171"/>
  <c r="J171"/>
  <c r="O153"/>
  <c r="O69"/>
  <c r="O62"/>
  <c r="K7"/>
  <c r="L7"/>
  <c r="M7"/>
  <c r="L10"/>
  <c r="M10"/>
  <c r="K10"/>
  <c r="F341"/>
  <c r="O68"/>
  <c r="O43"/>
  <c r="O44"/>
  <c r="O357"/>
  <c r="O358"/>
  <c r="O286"/>
  <c r="O287"/>
  <c r="O250"/>
  <c r="O251"/>
  <c r="O214"/>
  <c r="O215"/>
  <c r="O178"/>
  <c r="O66"/>
  <c r="O27"/>
  <c r="O28"/>
  <c r="H360"/>
  <c r="G360"/>
  <c r="F360"/>
  <c r="E360"/>
  <c r="O359"/>
  <c r="O356"/>
  <c r="O355"/>
  <c r="O353"/>
  <c r="O352"/>
  <c r="O351"/>
  <c r="O350"/>
  <c r="O349"/>
  <c r="O348"/>
  <c r="O347"/>
  <c r="O346"/>
  <c r="O345"/>
  <c r="H341"/>
  <c r="G341"/>
  <c r="E341"/>
  <c r="O340"/>
  <c r="O339"/>
  <c r="O338"/>
  <c r="O337"/>
  <c r="O336"/>
  <c r="O335"/>
  <c r="O334"/>
  <c r="O333"/>
  <c r="O332"/>
  <c r="O331"/>
  <c r="O330"/>
  <c r="O329"/>
  <c r="O328"/>
  <c r="H324"/>
  <c r="G324"/>
  <c r="F324"/>
  <c r="E324"/>
  <c r="O323"/>
  <c r="O322"/>
  <c r="O321"/>
  <c r="O317"/>
  <c r="O316"/>
  <c r="O315"/>
  <c r="O314"/>
  <c r="O313"/>
  <c r="O312"/>
  <c r="O311"/>
  <c r="G307"/>
  <c r="F307"/>
  <c r="E307"/>
  <c r="O306"/>
  <c r="O305"/>
  <c r="O304"/>
  <c r="O303"/>
  <c r="O302"/>
  <c r="O301"/>
  <c r="O300"/>
  <c r="O299"/>
  <c r="O298"/>
  <c r="O297"/>
  <c r="O296"/>
  <c r="O295"/>
  <c r="O294"/>
  <c r="H290"/>
  <c r="G290"/>
  <c r="F290"/>
  <c r="E290"/>
  <c r="O288"/>
  <c r="O285"/>
  <c r="O284"/>
  <c r="O283"/>
  <c r="O282"/>
  <c r="O281"/>
  <c r="O280"/>
  <c r="O279"/>
  <c r="O278"/>
  <c r="O277"/>
  <c r="O276"/>
  <c r="O275"/>
  <c r="O274"/>
  <c r="H270"/>
  <c r="G270"/>
  <c r="F270"/>
  <c r="E270"/>
  <c r="O269"/>
  <c r="O268"/>
  <c r="O267"/>
  <c r="O266"/>
  <c r="O265"/>
  <c r="O264"/>
  <c r="O263"/>
  <c r="O262"/>
  <c r="O261"/>
  <c r="O260"/>
  <c r="O259"/>
  <c r="O258"/>
  <c r="O257"/>
  <c r="H253"/>
  <c r="G253"/>
  <c r="F253"/>
  <c r="E253"/>
  <c r="O252"/>
  <c r="O249"/>
  <c r="O248"/>
  <c r="O247"/>
  <c r="O246"/>
  <c r="O245"/>
  <c r="O244"/>
  <c r="O243"/>
  <c r="O242"/>
  <c r="O241"/>
  <c r="O240"/>
  <c r="O239"/>
  <c r="O238"/>
  <c r="H234"/>
  <c r="G234"/>
  <c r="F234"/>
  <c r="E234"/>
  <c r="O233"/>
  <c r="O232"/>
  <c r="O231"/>
  <c r="O230"/>
  <c r="O229"/>
  <c r="O228"/>
  <c r="O227"/>
  <c r="O226"/>
  <c r="O225"/>
  <c r="O224"/>
  <c r="O223"/>
  <c r="O222"/>
  <c r="O221"/>
  <c r="H217"/>
  <c r="G217"/>
  <c r="F217"/>
  <c r="E217"/>
  <c r="O216"/>
  <c r="O213"/>
  <c r="O212"/>
  <c r="O211"/>
  <c r="O209"/>
  <c r="H198"/>
  <c r="G198"/>
  <c r="F198"/>
  <c r="E198"/>
  <c r="O197"/>
  <c r="O196"/>
  <c r="O195"/>
  <c r="O194"/>
  <c r="O193"/>
  <c r="O192"/>
  <c r="O191"/>
  <c r="H181"/>
  <c r="G181"/>
  <c r="F181"/>
  <c r="E181"/>
  <c r="O179"/>
  <c r="O160"/>
  <c r="O159"/>
  <c r="O158"/>
  <c r="O157"/>
  <c r="O155"/>
  <c r="O151"/>
  <c r="O143"/>
  <c r="H70"/>
  <c r="G70"/>
  <c r="F70"/>
  <c r="E70"/>
  <c r="H50"/>
  <c r="G50"/>
  <c r="F50"/>
  <c r="E50"/>
  <c r="O49"/>
  <c r="O48"/>
  <c r="O47"/>
  <c r="O46"/>
  <c r="O45"/>
  <c r="O42"/>
  <c r="O40"/>
  <c r="H108"/>
  <c r="G108"/>
  <c r="F108"/>
  <c r="E108"/>
  <c r="H87"/>
  <c r="G87"/>
  <c r="F87"/>
  <c r="E87"/>
  <c r="O86"/>
  <c r="O85"/>
  <c r="O84"/>
  <c r="O83"/>
  <c r="O82"/>
  <c r="O81"/>
  <c r="O80"/>
  <c r="O79"/>
  <c r="O78"/>
  <c r="O77"/>
  <c r="O76"/>
  <c r="O75"/>
  <c r="O74"/>
  <c r="O29"/>
  <c r="O26"/>
  <c r="O25"/>
  <c r="O24"/>
  <c r="O23"/>
  <c r="O22"/>
  <c r="O21"/>
  <c r="O20"/>
  <c r="O19"/>
  <c r="O18"/>
  <c r="O169" l="1"/>
  <c r="O203"/>
  <c r="O202"/>
  <c r="O210"/>
  <c r="O38"/>
  <c r="O10"/>
  <c r="O7"/>
  <c r="O207"/>
  <c r="O67"/>
  <c r="O58"/>
  <c r="O165"/>
  <c r="O173"/>
  <c r="O187"/>
  <c r="O205"/>
  <c r="O206"/>
  <c r="O208"/>
  <c r="O54"/>
  <c r="O204"/>
  <c r="O37"/>
  <c r="O39"/>
  <c r="O41"/>
  <c r="O56"/>
  <c r="O60"/>
  <c r="O64"/>
  <c r="O148"/>
  <c r="O150"/>
  <c r="O152"/>
  <c r="O154"/>
  <c r="O156"/>
  <c r="O167"/>
  <c r="O172"/>
  <c r="O175"/>
  <c r="O185"/>
  <c r="O189"/>
  <c r="O190"/>
  <c r="O55"/>
  <c r="O57"/>
  <c r="O59"/>
  <c r="O61"/>
  <c r="O63"/>
  <c r="O171"/>
  <c r="O65"/>
  <c r="O166"/>
  <c r="O168"/>
  <c r="O174"/>
  <c r="O176"/>
  <c r="O177"/>
  <c r="O186"/>
  <c r="O188"/>
  <c r="M8" l="1"/>
  <c r="L8"/>
  <c r="K8"/>
  <c r="J8"/>
  <c r="O8" l="1"/>
</calcChain>
</file>

<file path=xl/sharedStrings.xml><?xml version="1.0" encoding="utf-8"?>
<sst xmlns="http://schemas.openxmlformats.org/spreadsheetml/2006/main" count="1123" uniqueCount="207">
  <si>
    <t>№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</si>
  <si>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</si>
  <si>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</si>
  <si>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</si>
  <si>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</si>
  <si>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</si>
  <si>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</si>
  <si>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наименование</t>
  </si>
  <si>
    <t>200/10</t>
  </si>
  <si>
    <t>итого:</t>
  </si>
  <si>
    <t>сумма</t>
  </si>
  <si>
    <t>обед</t>
  </si>
  <si>
    <t>Хлеб пшеничный</t>
  </si>
  <si>
    <t>Чай с сахаром</t>
  </si>
  <si>
    <t xml:space="preserve">Сахар </t>
  </si>
  <si>
    <t xml:space="preserve">Хлеб </t>
  </si>
  <si>
    <t xml:space="preserve">Масло с </t>
  </si>
  <si>
    <t>Хлеб</t>
  </si>
  <si>
    <t xml:space="preserve">Яйцо                       </t>
  </si>
  <si>
    <t xml:space="preserve">Гречка                 </t>
  </si>
  <si>
    <t xml:space="preserve">Молоко                 </t>
  </si>
  <si>
    <t xml:space="preserve">Сахар                  </t>
  </si>
  <si>
    <t xml:space="preserve">Масло с              </t>
  </si>
  <si>
    <t xml:space="preserve">Хлеб пшеничный </t>
  </si>
  <si>
    <t xml:space="preserve">Морковь             </t>
  </si>
  <si>
    <t xml:space="preserve">Лук                        </t>
  </si>
  <si>
    <t xml:space="preserve">Мука          </t>
  </si>
  <si>
    <t>232/331</t>
  </si>
  <si>
    <t>Сухофрукты</t>
  </si>
  <si>
    <t xml:space="preserve">Масло с     </t>
  </si>
  <si>
    <t>Какао на молоке</t>
  </si>
  <si>
    <t xml:space="preserve">Сахар      </t>
  </si>
  <si>
    <t>Щи  из свежей капусты с картофелем</t>
  </si>
  <si>
    <t>150/10</t>
  </si>
  <si>
    <t xml:space="preserve">Молоко       </t>
  </si>
  <si>
    <t xml:space="preserve">Масло с        </t>
  </si>
  <si>
    <t>Чай</t>
  </si>
  <si>
    <t>Масло сливочное</t>
  </si>
  <si>
    <t xml:space="preserve">Чай           </t>
  </si>
  <si>
    <t>Молоко</t>
  </si>
  <si>
    <t xml:space="preserve">Масло с  </t>
  </si>
  <si>
    <t>Свекла</t>
  </si>
  <si>
    <t>1 день  завтрак</t>
  </si>
  <si>
    <t xml:space="preserve">                                       4 день завтрак</t>
  </si>
  <si>
    <t xml:space="preserve">                                             5 день завтрак</t>
  </si>
  <si>
    <t xml:space="preserve">                                                6 день завтрак</t>
  </si>
  <si>
    <t xml:space="preserve">                                             7 день завтрак</t>
  </si>
  <si>
    <t xml:space="preserve">                                              8 день завтрак</t>
  </si>
  <si>
    <t xml:space="preserve">                                              9 день завтрак</t>
  </si>
  <si>
    <t xml:space="preserve">                                             10 день завтрак</t>
  </si>
  <si>
    <t>Рис</t>
  </si>
  <si>
    <t>Фрукт</t>
  </si>
  <si>
    <t>Напиток из с/фруктов</t>
  </si>
  <si>
    <t xml:space="preserve">  </t>
  </si>
  <si>
    <t>Суп картофельный с горохом</t>
  </si>
  <si>
    <t>Ячневая</t>
  </si>
  <si>
    <t>Бутерброд  с  маслом</t>
  </si>
  <si>
    <t>морковь</t>
  </si>
  <si>
    <t>268/331</t>
  </si>
  <si>
    <t>288/330</t>
  </si>
  <si>
    <t xml:space="preserve">                                            2 день завтрак</t>
  </si>
  <si>
    <t xml:space="preserve">                                               3 день завтрак</t>
  </si>
  <si>
    <t>каша ячневая с маслом</t>
  </si>
  <si>
    <t>ячка</t>
  </si>
  <si>
    <t xml:space="preserve">Булочка </t>
  </si>
  <si>
    <t>4.0</t>
  </si>
  <si>
    <t>мука пшеничная</t>
  </si>
  <si>
    <t>соль</t>
  </si>
  <si>
    <t xml:space="preserve">дрожжи </t>
  </si>
  <si>
    <t xml:space="preserve">ячка </t>
  </si>
  <si>
    <t>дрожж</t>
  </si>
  <si>
    <t>граммы</t>
  </si>
  <si>
    <t>рубли</t>
  </si>
  <si>
    <t xml:space="preserve">                                             14 день завтрак</t>
  </si>
  <si>
    <t>суп гороховый</t>
  </si>
  <si>
    <t>рис отварной</t>
  </si>
  <si>
    <t>яблочный сок</t>
  </si>
  <si>
    <t>1/150</t>
  </si>
  <si>
    <t>193/4</t>
  </si>
  <si>
    <t>1\50</t>
  </si>
  <si>
    <t>1/200</t>
  </si>
  <si>
    <t>горох</t>
  </si>
  <si>
    <t>лук репчатый</t>
  </si>
  <si>
    <t>масло растительное</t>
  </si>
  <si>
    <t>лук</t>
  </si>
  <si>
    <t>масло р</t>
  </si>
  <si>
    <t>тефтели из говядины с ссоусом томатом</t>
  </si>
  <si>
    <t>говядина</t>
  </si>
  <si>
    <t>хлеб</t>
  </si>
  <si>
    <t>томатное пюре</t>
  </si>
  <si>
    <t>капуста б.свежая</t>
  </si>
  <si>
    <t>масло Р.</t>
  </si>
  <si>
    <t>салат из капусты с луком</t>
  </si>
  <si>
    <t>граммы на 1 ребенка</t>
  </si>
  <si>
    <t>на 1 ребенка</t>
  </si>
  <si>
    <t xml:space="preserve">мука </t>
  </si>
  <si>
    <t>пюре томат</t>
  </si>
  <si>
    <t xml:space="preserve">капуста </t>
  </si>
  <si>
    <t>бутерброд с джемом</t>
  </si>
  <si>
    <t xml:space="preserve">какао с молоком </t>
  </si>
  <si>
    <t>каша гречневая с маслом</t>
  </si>
  <si>
    <t>1\75</t>
  </si>
  <si>
    <t>1\200</t>
  </si>
  <si>
    <t>повидло</t>
  </si>
  <si>
    <t>какао-порошок</t>
  </si>
  <si>
    <t>какао</t>
  </si>
  <si>
    <t>щи со свежей капустой</t>
  </si>
  <si>
    <t>гуляш из говядины</t>
  </si>
  <si>
    <t>салат из свеклы</t>
  </si>
  <si>
    <t>1/110</t>
  </si>
  <si>
    <t>капуста</t>
  </si>
  <si>
    <t>томат.пюре</t>
  </si>
  <si>
    <t>масло Р</t>
  </si>
  <si>
    <t>картофель</t>
  </si>
  <si>
    <t>картофельное пюре с маслом</t>
  </si>
  <si>
    <t>молоко</t>
  </si>
  <si>
    <t>масло сливоч</t>
  </si>
  <si>
    <t>свекла</t>
  </si>
  <si>
    <t>сок</t>
  </si>
  <si>
    <t>томат. Пюре</t>
  </si>
  <si>
    <t>томат. Пю</t>
  </si>
  <si>
    <t>масло С</t>
  </si>
  <si>
    <t xml:space="preserve">Масло Р        </t>
  </si>
  <si>
    <t>мука пше</t>
  </si>
  <si>
    <t>граммы на 1ребенка</t>
  </si>
  <si>
    <t>граммы на 18 детей</t>
  </si>
  <si>
    <t>сок брусничный</t>
  </si>
  <si>
    <t xml:space="preserve">бутерброд с маслом </t>
  </si>
  <si>
    <t xml:space="preserve">чай с сахаром </t>
  </si>
  <si>
    <t>каша пшенная с маслом</t>
  </si>
  <si>
    <t>пшено</t>
  </si>
  <si>
    <t xml:space="preserve">чай </t>
  </si>
  <si>
    <t>сахар</t>
  </si>
  <si>
    <t>чай</t>
  </si>
  <si>
    <t>граммов на 1 ребенка</t>
  </si>
  <si>
    <t xml:space="preserve">рассольник </t>
  </si>
  <si>
    <t>запеканка овощная</t>
  </si>
  <si>
    <t xml:space="preserve">сок яблочный </t>
  </si>
  <si>
    <t>огурцы солен</t>
  </si>
  <si>
    <t xml:space="preserve">огурцы </t>
  </si>
  <si>
    <t>суп молочный</t>
  </si>
  <si>
    <t>будерброд с повидлом</t>
  </si>
  <si>
    <t>какао с молоком</t>
  </si>
  <si>
    <t>макароны</t>
  </si>
  <si>
    <t>масла С</t>
  </si>
  <si>
    <t>салат из  моркови</t>
  </si>
  <si>
    <t>борщ с картофелем</t>
  </si>
  <si>
    <t>фрикодельки из говядины в соусе сметанном</t>
  </si>
  <si>
    <t>1\55</t>
  </si>
  <si>
    <t>сматана</t>
  </si>
  <si>
    <t>мука</t>
  </si>
  <si>
    <t>сметана</t>
  </si>
  <si>
    <t>каша перловая с маслом</t>
  </si>
  <si>
    <t>перловка</t>
  </si>
  <si>
    <t>масло с</t>
  </si>
  <si>
    <t>суп картофельный с пшеном</t>
  </si>
  <si>
    <t>1\150</t>
  </si>
  <si>
    <t>Плов из отворной говядины</t>
  </si>
  <si>
    <t>1\100</t>
  </si>
  <si>
    <t>рис</t>
  </si>
  <si>
    <t xml:space="preserve"> масло Р</t>
  </si>
  <si>
    <t>сухофрукты</t>
  </si>
  <si>
    <t>булочка</t>
  </si>
  <si>
    <t>1\90</t>
  </si>
  <si>
    <t>Каша кукурузная с маслом</t>
  </si>
  <si>
    <t>кукурузная</t>
  </si>
  <si>
    <t>дрожжи</t>
  </si>
  <si>
    <t>какао порошок</t>
  </si>
  <si>
    <t>суп крестьянский с пшеном</t>
  </si>
  <si>
    <t>гречка</t>
  </si>
  <si>
    <t>котлеты рубленные из говядины</t>
  </si>
  <si>
    <t>1\70</t>
  </si>
  <si>
    <t>маслоС</t>
  </si>
  <si>
    <t>каша рисовая с маслом</t>
  </si>
  <si>
    <t>бутерброд с повидлом</t>
  </si>
  <si>
    <t>чай с сахаром</t>
  </si>
  <si>
    <t>Суп с мясными фрикадельками и говядины</t>
  </si>
  <si>
    <t>жаркое из говядины</t>
  </si>
  <si>
    <t>1/125</t>
  </si>
  <si>
    <t xml:space="preserve">свекла </t>
  </si>
  <si>
    <t>маслаР</t>
  </si>
  <si>
    <t>томт.пюре</t>
  </si>
  <si>
    <t>каша молочная из ячневой крупы с маслом</t>
  </si>
  <si>
    <t>бутерброд с сыром</t>
  </si>
  <si>
    <t>ячнева</t>
  </si>
  <si>
    <t>сыр</t>
  </si>
  <si>
    <t>плов из говядины</t>
  </si>
  <si>
    <t>салат из моркови</t>
  </si>
  <si>
    <t xml:space="preserve">говядина </t>
  </si>
  <si>
    <t>кама манная с маслом</t>
  </si>
  <si>
    <t xml:space="preserve">Бутерброд с маслом </t>
  </si>
  <si>
    <t>манка</t>
  </si>
  <si>
    <t>какао порошек</t>
  </si>
  <si>
    <t xml:space="preserve">Суп с мясными фрикадельками и говядины </t>
  </si>
  <si>
    <t>1\110</t>
  </si>
  <si>
    <t>мука пшенич</t>
  </si>
  <si>
    <t xml:space="preserve">Чай с сахаром </t>
  </si>
  <si>
    <t>Каша ячневая с маслом</t>
  </si>
  <si>
    <t>маслоР</t>
  </si>
  <si>
    <t xml:space="preserve">                                       11 день завтрак</t>
  </si>
  <si>
    <t>12 день  завтрак</t>
  </si>
  <si>
    <t xml:space="preserve">                                            13 день завтрак</t>
  </si>
  <si>
    <t>детей17</t>
  </si>
  <si>
    <t>граммы на детей 17</t>
  </si>
  <si>
    <t>на 17 детей</t>
  </si>
  <si>
    <t>граммы на 17 детей</t>
  </si>
  <si>
    <t>граммов на 17 детей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</si>
</sst>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A010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2" xfId="0" applyFont="1" applyBorder="1"/>
    <xf numFmtId="0" fontId="2" fillId="0" borderId="0" xfId="0" applyFont="1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7" xfId="0" applyFont="1" applyBorder="1"/>
    <xf numFmtId="17" fontId="1" fillId="0" borderId="1" xfId="0" applyNumberFormat="1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3" fillId="0" borderId="0" xfId="0" applyFont="1"/>
    <xf numFmtId="2" fontId="1" fillId="0" borderId="6" xfId="0" applyNumberFormat="1" applyFont="1" applyBorder="1"/>
    <xf numFmtId="0" fontId="4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/>
    </xf>
    <xf numFmtId="2" fontId="1" fillId="0" borderId="12" xfId="0" applyNumberFormat="1" applyFont="1" applyBorder="1"/>
    <xf numFmtId="0" fontId="5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0" xfId="0" applyFont="1" applyBorder="1"/>
    <xf numFmtId="0" fontId="1" fillId="0" borderId="8" xfId="0" applyFont="1" applyBorder="1"/>
    <xf numFmtId="0" fontId="1" fillId="2" borderId="1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1" xfId="0" applyFont="1" applyBorder="1"/>
    <xf numFmtId="0" fontId="2" fillId="0" borderId="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2" borderId="0" xfId="0" applyFont="1" applyFill="1"/>
    <xf numFmtId="0" fontId="2" fillId="2" borderId="1" xfId="0" applyFont="1" applyFill="1" applyBorder="1" applyAlignment="1">
      <alignment horizontal="right"/>
    </xf>
    <xf numFmtId="0" fontId="2" fillId="0" borderId="1" xfId="0" applyFont="1" applyFill="1" applyBorder="1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0" borderId="14" xfId="0" applyFont="1" applyFill="1" applyBorder="1"/>
    <xf numFmtId="0" fontId="2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wrapText="1"/>
    </xf>
    <xf numFmtId="0" fontId="1" fillId="0" borderId="16" xfId="0" applyFont="1" applyBorder="1" applyAlignment="1">
      <alignment horizontal="right"/>
    </xf>
    <xf numFmtId="0" fontId="1" fillId="0" borderId="17" xfId="0" applyFont="1" applyBorder="1"/>
    <xf numFmtId="0" fontId="1" fillId="0" borderId="16" xfId="0" applyFont="1" applyBorder="1" applyAlignment="1">
      <alignment horizontal="right" vertical="top" wrapText="1"/>
    </xf>
    <xf numFmtId="0" fontId="1" fillId="0" borderId="18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/>
    <xf numFmtId="0" fontId="2" fillId="0" borderId="1" xfId="0" applyFont="1" applyBorder="1" applyAlignment="1">
      <alignment wrapText="1"/>
    </xf>
    <xf numFmtId="17" fontId="1" fillId="0" borderId="1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9"/>
  <sheetViews>
    <sheetView tabSelected="1" zoomScaleNormal="100" workbookViewId="0">
      <selection activeCell="C1" sqref="C1"/>
    </sheetView>
  </sheetViews>
  <sheetFormatPr defaultRowHeight="15"/>
  <cols>
    <col min="1" max="1" width="5.85546875" customWidth="1"/>
    <col min="4" max="4" width="7.28515625" customWidth="1"/>
    <col min="5" max="5" width="8.7109375" customWidth="1"/>
    <col min="6" max="6" width="8.140625" customWidth="1"/>
    <col min="7" max="7" width="7.85546875" customWidth="1"/>
    <col min="9" max="9" width="13.28515625" customWidth="1"/>
    <col min="10" max="10" width="6.5703125" customWidth="1"/>
    <col min="11" max="11" width="6.7109375" customWidth="1"/>
    <col min="12" max="12" width="6.85546875" customWidth="1"/>
    <col min="13" max="14" width="6.7109375" customWidth="1"/>
    <col min="16" max="16" width="2.42578125" customWidth="1"/>
    <col min="17" max="17" width="11.28515625" customWidth="1"/>
    <col min="18" max="18" width="8.140625" customWidth="1"/>
    <col min="19" max="19" width="12.140625" customWidth="1"/>
  </cols>
  <sheetData>
    <row r="1" spans="1:20" ht="17.25" customHeight="1">
      <c r="A1" s="10"/>
      <c r="B1" s="10"/>
      <c r="C1" s="10"/>
      <c r="D1" s="10"/>
      <c r="E1" s="10"/>
      <c r="F1" s="10"/>
      <c r="G1" s="132"/>
      <c r="H1" s="132"/>
      <c r="I1" s="132"/>
      <c r="J1" s="10"/>
      <c r="K1" s="10"/>
      <c r="L1" s="10"/>
      <c r="M1" s="10"/>
      <c r="N1" s="10"/>
      <c r="O1" s="10"/>
      <c r="P1" s="10"/>
      <c r="Q1" s="10"/>
      <c r="R1" s="10"/>
    </row>
    <row r="2" spans="1:20">
      <c r="A2" s="4" t="s">
        <v>53</v>
      </c>
      <c r="B2" s="107" t="s">
        <v>42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  <c r="P2" s="10"/>
      <c r="Q2" s="10"/>
      <c r="R2" s="10"/>
      <c r="S2" t="s">
        <v>71</v>
      </c>
      <c r="T2" t="s">
        <v>72</v>
      </c>
    </row>
    <row r="3" spans="1:20" ht="36.75">
      <c r="A3" s="4"/>
      <c r="B3" s="4" t="s">
        <v>1</v>
      </c>
      <c r="C3" s="4"/>
      <c r="D3" s="4" t="s">
        <v>2</v>
      </c>
      <c r="E3" s="4" t="s">
        <v>3</v>
      </c>
      <c r="F3" s="4" t="s">
        <v>4</v>
      </c>
      <c r="G3" s="4" t="s">
        <v>5</v>
      </c>
      <c r="H3" s="6" t="s">
        <v>6</v>
      </c>
      <c r="I3" s="6" t="s">
        <v>7</v>
      </c>
      <c r="J3" s="4">
        <v>2</v>
      </c>
      <c r="K3" s="4">
        <v>5</v>
      </c>
      <c r="L3" s="4">
        <v>31</v>
      </c>
      <c r="M3" s="4">
        <v>40</v>
      </c>
      <c r="N3" s="4">
        <v>21</v>
      </c>
      <c r="O3" s="4" t="s">
        <v>10</v>
      </c>
      <c r="P3" s="10"/>
      <c r="Q3" s="39"/>
      <c r="R3" s="86" t="s">
        <v>94</v>
      </c>
      <c r="S3" s="85" t="s">
        <v>202</v>
      </c>
    </row>
    <row r="4" spans="1:20" ht="15" customHeight="1">
      <c r="A4" s="118">
        <v>181</v>
      </c>
      <c r="B4" s="119" t="s">
        <v>62</v>
      </c>
      <c r="C4" s="119"/>
      <c r="D4" s="4"/>
      <c r="E4" s="4"/>
      <c r="F4" s="4"/>
      <c r="G4" s="4"/>
      <c r="H4" s="77"/>
      <c r="I4" s="11" t="s">
        <v>63</v>
      </c>
      <c r="J4" s="4">
        <v>50</v>
      </c>
      <c r="K4" s="4"/>
      <c r="L4" s="4">
        <v>1.05</v>
      </c>
      <c r="M4" s="4">
        <f>M3*$R$4</f>
        <v>2000</v>
      </c>
      <c r="N4" s="4"/>
      <c r="O4" s="4">
        <f>SUM(J4:N4)</f>
        <v>2051.0500000000002</v>
      </c>
      <c r="P4" s="10"/>
      <c r="Q4" s="61" t="s">
        <v>69</v>
      </c>
      <c r="R4" s="61">
        <v>50</v>
      </c>
      <c r="S4">
        <v>900</v>
      </c>
      <c r="T4">
        <v>36</v>
      </c>
    </row>
    <row r="5" spans="1:20">
      <c r="A5" s="118"/>
      <c r="B5" s="119"/>
      <c r="C5" s="119"/>
      <c r="D5" s="4"/>
      <c r="E5" s="4"/>
      <c r="F5" s="4"/>
      <c r="G5" s="4"/>
      <c r="H5" s="77"/>
      <c r="I5" s="9" t="s">
        <v>39</v>
      </c>
      <c r="J5" s="4">
        <v>0.16</v>
      </c>
      <c r="K5" s="4"/>
      <c r="L5" s="4">
        <f>L3*$R$5</f>
        <v>0.496</v>
      </c>
      <c r="M5" s="4">
        <f>M3*$R$5</f>
        <v>0.64</v>
      </c>
      <c r="N5" s="4"/>
      <c r="O5" s="4">
        <f t="shared" ref="O5:O14" si="0">SUM(J5:N5)</f>
        <v>1.296</v>
      </c>
      <c r="P5" s="10"/>
      <c r="Q5" s="61" t="s">
        <v>39</v>
      </c>
      <c r="R5" s="61">
        <v>1.6E-2</v>
      </c>
      <c r="S5">
        <v>288</v>
      </c>
      <c r="T5">
        <v>144</v>
      </c>
    </row>
    <row r="6" spans="1:20">
      <c r="A6" s="118"/>
      <c r="B6" s="119"/>
      <c r="C6" s="119"/>
      <c r="D6" s="40" t="s">
        <v>33</v>
      </c>
      <c r="E6" s="40">
        <v>5</v>
      </c>
      <c r="F6" s="40">
        <v>8.9</v>
      </c>
      <c r="G6" s="40">
        <v>36.1</v>
      </c>
      <c r="H6" s="78">
        <v>245</v>
      </c>
      <c r="I6" s="9" t="s">
        <v>14</v>
      </c>
      <c r="J6" s="19">
        <v>0.01</v>
      </c>
      <c r="K6" s="19"/>
      <c r="L6" s="19">
        <f>L3*$R$6</f>
        <v>11.78</v>
      </c>
      <c r="M6" s="19">
        <f>M3*$R$6</f>
        <v>15.2</v>
      </c>
      <c r="N6" s="4"/>
      <c r="O6" s="4">
        <f t="shared" si="0"/>
        <v>26.99</v>
      </c>
      <c r="P6" s="10"/>
      <c r="Q6" s="61" t="s">
        <v>14</v>
      </c>
      <c r="R6" s="70">
        <f>J6+J10</f>
        <v>0.38</v>
      </c>
      <c r="S6">
        <v>667</v>
      </c>
      <c r="T6">
        <v>84</v>
      </c>
    </row>
    <row r="7" spans="1:20">
      <c r="A7" s="118">
        <v>376</v>
      </c>
      <c r="B7" s="130" t="s">
        <v>13</v>
      </c>
      <c r="C7" s="130"/>
      <c r="D7" s="7"/>
      <c r="E7" s="7"/>
      <c r="F7" s="7"/>
      <c r="G7" s="7"/>
      <c r="H7" s="79"/>
      <c r="I7" s="9" t="s">
        <v>40</v>
      </c>
      <c r="J7" s="4">
        <v>0.01</v>
      </c>
      <c r="K7" s="4">
        <f>K3*$R$7</f>
        <v>12.999999999999998</v>
      </c>
      <c r="L7" s="4">
        <f>L3*$R$7</f>
        <v>80.599999999999994</v>
      </c>
      <c r="M7" s="4">
        <f>M3*$R$7</f>
        <v>103.99999999999999</v>
      </c>
      <c r="N7" s="4"/>
      <c r="O7" s="4">
        <f t="shared" si="0"/>
        <v>197.60999999999996</v>
      </c>
      <c r="P7" s="10"/>
      <c r="Q7" s="61" t="s">
        <v>40</v>
      </c>
      <c r="R7" s="61">
        <f>J7+J11</f>
        <v>2.5999999999999996</v>
      </c>
      <c r="S7">
        <v>468</v>
      </c>
      <c r="T7">
        <v>57</v>
      </c>
    </row>
    <row r="8" spans="1:20">
      <c r="A8" s="118"/>
      <c r="B8" s="130"/>
      <c r="C8" s="130"/>
      <c r="D8" s="7"/>
      <c r="E8" s="7"/>
      <c r="F8" s="7"/>
      <c r="G8" s="7"/>
      <c r="H8" s="80"/>
      <c r="I8" s="9" t="s">
        <v>36</v>
      </c>
      <c r="J8" s="4">
        <f>J3*R8</f>
        <v>4.0000000000000001E-3</v>
      </c>
      <c r="K8" s="4">
        <f>K3*R8</f>
        <v>0.01</v>
      </c>
      <c r="L8" s="4">
        <f>L3*R8</f>
        <v>6.2E-2</v>
      </c>
      <c r="M8" s="4">
        <f>M3*R8</f>
        <v>0.08</v>
      </c>
      <c r="N8" s="4"/>
      <c r="O8" s="4">
        <f t="shared" si="0"/>
        <v>0.156</v>
      </c>
      <c r="P8" s="10"/>
      <c r="Q8" s="61" t="s">
        <v>36</v>
      </c>
      <c r="R8" s="61">
        <v>2E-3</v>
      </c>
      <c r="S8">
        <v>36</v>
      </c>
      <c r="T8">
        <v>44</v>
      </c>
    </row>
    <row r="9" spans="1:20">
      <c r="A9" s="118"/>
      <c r="B9" s="130"/>
      <c r="C9" s="130"/>
      <c r="D9" s="7" t="s">
        <v>8</v>
      </c>
      <c r="E9" s="7">
        <v>7.0000000000000007E-2</v>
      </c>
      <c r="F9" s="7">
        <v>0.02</v>
      </c>
      <c r="G9" s="7">
        <v>15</v>
      </c>
      <c r="H9" s="80">
        <v>60</v>
      </c>
      <c r="I9" s="9" t="s">
        <v>66</v>
      </c>
      <c r="J9" s="4">
        <v>37.04</v>
      </c>
      <c r="K9" s="4"/>
      <c r="L9" s="4">
        <v>3</v>
      </c>
      <c r="M9" s="4">
        <v>3</v>
      </c>
      <c r="N9" s="4"/>
      <c r="O9" s="4">
        <f t="shared" si="0"/>
        <v>43.04</v>
      </c>
      <c r="P9" s="10"/>
      <c r="Q9" s="61" t="s">
        <v>66</v>
      </c>
      <c r="R9" s="61">
        <v>30</v>
      </c>
      <c r="S9">
        <v>540</v>
      </c>
      <c r="T9">
        <v>24</v>
      </c>
    </row>
    <row r="10" spans="1:20">
      <c r="A10" s="118">
        <v>2</v>
      </c>
      <c r="B10" s="130" t="s">
        <v>64</v>
      </c>
      <c r="C10" s="130"/>
      <c r="D10" s="7"/>
      <c r="E10" s="7"/>
      <c r="F10" s="7"/>
      <c r="G10" s="7"/>
      <c r="H10" s="80"/>
      <c r="I10" s="9" t="s">
        <v>14</v>
      </c>
      <c r="J10" s="35">
        <v>0.37</v>
      </c>
      <c r="K10" s="35">
        <f>K3*$R$10</f>
        <v>0.03</v>
      </c>
      <c r="L10" s="35">
        <f>L3*$R$10</f>
        <v>0.186</v>
      </c>
      <c r="M10" s="35">
        <f>M3*$R$10</f>
        <v>0.24</v>
      </c>
      <c r="N10" s="4"/>
      <c r="O10" s="4">
        <f t="shared" si="0"/>
        <v>0.82600000000000007</v>
      </c>
      <c r="P10" s="10"/>
      <c r="Q10" s="61" t="s">
        <v>67</v>
      </c>
      <c r="R10" s="61">
        <v>6.0000000000000001E-3</v>
      </c>
      <c r="S10">
        <v>11</v>
      </c>
      <c r="T10">
        <v>0.44</v>
      </c>
    </row>
    <row r="11" spans="1:20">
      <c r="A11" s="118"/>
      <c r="B11" s="130"/>
      <c r="C11" s="130"/>
      <c r="D11" s="7"/>
      <c r="E11" s="7"/>
      <c r="F11" s="7"/>
      <c r="G11" s="7"/>
      <c r="H11" s="80"/>
      <c r="I11" s="9" t="s">
        <v>40</v>
      </c>
      <c r="J11" s="4">
        <v>2.59</v>
      </c>
      <c r="K11" s="4">
        <f>K3*R11</f>
        <v>2.8000000000000001E-2</v>
      </c>
      <c r="L11" s="4">
        <v>0.61</v>
      </c>
      <c r="M11" s="4">
        <v>0.61</v>
      </c>
      <c r="N11" s="4"/>
      <c r="O11" s="4">
        <f t="shared" si="0"/>
        <v>3.8379999999999996</v>
      </c>
      <c r="P11" s="10"/>
      <c r="Q11" s="61" t="s">
        <v>70</v>
      </c>
      <c r="R11" s="61">
        <v>5.5999999999999999E-3</v>
      </c>
      <c r="S11">
        <v>11</v>
      </c>
      <c r="T11">
        <v>20</v>
      </c>
    </row>
    <row r="12" spans="1:20">
      <c r="A12" s="118"/>
      <c r="B12" s="130"/>
      <c r="C12" s="130"/>
      <c r="D12" s="7">
        <v>50</v>
      </c>
      <c r="E12" s="7" t="s">
        <v>65</v>
      </c>
      <c r="F12" s="38">
        <v>2.6</v>
      </c>
      <c r="G12" s="38">
        <v>27.1</v>
      </c>
      <c r="H12" s="80">
        <v>148</v>
      </c>
      <c r="I12" s="9" t="s">
        <v>67</v>
      </c>
      <c r="J12" s="4">
        <v>0.56000000000000005</v>
      </c>
      <c r="K12" s="4"/>
      <c r="L12" s="4"/>
      <c r="M12" s="4"/>
      <c r="N12" s="4"/>
      <c r="O12" s="4">
        <f t="shared" si="0"/>
        <v>0.56000000000000005</v>
      </c>
      <c r="P12" s="10"/>
      <c r="Q12" s="10"/>
      <c r="R12" s="10"/>
    </row>
    <row r="13" spans="1:20">
      <c r="A13" s="56">
        <v>338</v>
      </c>
      <c r="B13" s="130"/>
      <c r="C13" s="130"/>
      <c r="D13" s="4"/>
      <c r="E13" s="4"/>
      <c r="F13" s="4"/>
      <c r="G13" s="4"/>
      <c r="H13" s="77"/>
      <c r="I13" s="9" t="s">
        <v>68</v>
      </c>
      <c r="J13" s="4">
        <v>0.56000000000000005</v>
      </c>
      <c r="K13" s="4"/>
      <c r="L13" s="4"/>
      <c r="M13" s="4"/>
      <c r="N13" s="4"/>
      <c r="O13" s="4">
        <f t="shared" si="0"/>
        <v>0.56000000000000005</v>
      </c>
      <c r="P13" s="10"/>
      <c r="Q13" s="10"/>
      <c r="R13" s="10"/>
    </row>
    <row r="14" spans="1:20">
      <c r="A14" s="118" t="s">
        <v>9</v>
      </c>
      <c r="B14" s="118"/>
      <c r="C14" s="118"/>
      <c r="D14" s="4"/>
      <c r="E14" s="4"/>
      <c r="F14" s="4"/>
      <c r="G14" s="4"/>
      <c r="H14" s="77"/>
      <c r="I14" s="9"/>
      <c r="J14" s="4"/>
      <c r="K14" s="4"/>
      <c r="L14" s="4"/>
      <c r="M14" s="4"/>
      <c r="N14" s="4"/>
      <c r="O14" s="4">
        <f t="shared" si="0"/>
        <v>0</v>
      </c>
      <c r="P14" s="10"/>
      <c r="Q14" s="10"/>
      <c r="R14" s="10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0"/>
      <c r="Q15" s="10"/>
      <c r="R15" s="10"/>
    </row>
    <row r="16" spans="1:20">
      <c r="A16" s="4" t="s">
        <v>0</v>
      </c>
      <c r="B16" s="107" t="s">
        <v>11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9"/>
      <c r="M16" s="4"/>
      <c r="N16" s="4"/>
      <c r="O16" s="4"/>
      <c r="P16" s="10"/>
      <c r="Q16" s="10"/>
      <c r="R16" s="10">
        <v>18</v>
      </c>
      <c r="S16" t="s">
        <v>71</v>
      </c>
      <c r="T16" t="s">
        <v>72</v>
      </c>
    </row>
    <row r="17" spans="1:20" ht="45">
      <c r="A17" s="4"/>
      <c r="B17" s="4" t="s">
        <v>1</v>
      </c>
      <c r="C17" s="4"/>
      <c r="D17" s="4" t="s">
        <v>2</v>
      </c>
      <c r="E17" s="4" t="s">
        <v>3</v>
      </c>
      <c r="F17" s="4" t="s">
        <v>4</v>
      </c>
      <c r="G17" s="4" t="s">
        <v>5</v>
      </c>
      <c r="H17" s="6" t="s">
        <v>6</v>
      </c>
      <c r="I17" s="6" t="s">
        <v>7</v>
      </c>
      <c r="J17" s="4">
        <v>2</v>
      </c>
      <c r="K17" s="4">
        <v>5</v>
      </c>
      <c r="L17" s="4">
        <v>31</v>
      </c>
      <c r="M17" s="4">
        <v>40</v>
      </c>
      <c r="N17" s="4">
        <v>21</v>
      </c>
      <c r="O17" s="4" t="s">
        <v>10</v>
      </c>
      <c r="P17" s="10"/>
      <c r="Q17" s="10"/>
      <c r="R17" s="84" t="s">
        <v>93</v>
      </c>
      <c r="S17" s="85" t="s">
        <v>203</v>
      </c>
    </row>
    <row r="18" spans="1:20">
      <c r="A18" s="98">
        <v>42</v>
      </c>
      <c r="B18" s="119" t="s">
        <v>74</v>
      </c>
      <c r="C18" s="119"/>
      <c r="D18" s="4"/>
      <c r="E18" s="4"/>
      <c r="F18" s="4"/>
      <c r="G18" s="4"/>
      <c r="H18" s="77"/>
      <c r="I18" s="9" t="s">
        <v>81</v>
      </c>
      <c r="J18" s="4">
        <v>141</v>
      </c>
      <c r="K18" s="4"/>
      <c r="L18" s="4"/>
      <c r="M18" s="4"/>
      <c r="N18" s="4"/>
      <c r="O18" s="4">
        <f>SUM(J18:N18)</f>
        <v>141</v>
      </c>
      <c r="P18" s="10"/>
      <c r="Q18" s="61" t="s">
        <v>81</v>
      </c>
      <c r="R18" s="61">
        <v>141</v>
      </c>
      <c r="S18">
        <f>R18*R16</f>
        <v>2538</v>
      </c>
      <c r="T18">
        <v>269</v>
      </c>
    </row>
    <row r="19" spans="1:20">
      <c r="A19" s="99"/>
      <c r="B19" s="119"/>
      <c r="C19" s="119"/>
      <c r="D19" s="13"/>
      <c r="E19" s="13"/>
      <c r="F19" s="13"/>
      <c r="G19" s="13"/>
      <c r="H19" s="81"/>
      <c r="I19" s="9" t="s">
        <v>57</v>
      </c>
      <c r="J19" s="4">
        <v>40</v>
      </c>
      <c r="K19" s="4"/>
      <c r="L19" s="4"/>
      <c r="M19" s="4"/>
      <c r="N19" s="4"/>
      <c r="O19" s="4">
        <f t="shared" ref="O19:O29" si="1">SUM(J19:N19)</f>
        <v>40</v>
      </c>
      <c r="P19" s="10"/>
      <c r="Q19" s="61" t="s">
        <v>57</v>
      </c>
      <c r="R19" s="61">
        <v>40</v>
      </c>
      <c r="S19">
        <f>R19*R16</f>
        <v>720</v>
      </c>
      <c r="T19">
        <v>50.4</v>
      </c>
    </row>
    <row r="20" spans="1:20">
      <c r="A20" s="100"/>
      <c r="B20" s="119"/>
      <c r="C20" s="134"/>
      <c r="D20" s="2" t="s">
        <v>77</v>
      </c>
      <c r="E20" s="2">
        <v>5.6</v>
      </c>
      <c r="F20" s="2">
        <v>4.4000000000000004</v>
      </c>
      <c r="G20" s="2">
        <v>18.5</v>
      </c>
      <c r="H20" s="82">
        <v>136</v>
      </c>
      <c r="I20" s="9" t="s">
        <v>82</v>
      </c>
      <c r="J20" s="4">
        <v>71</v>
      </c>
      <c r="K20" s="4"/>
      <c r="L20" s="4"/>
      <c r="M20" s="4"/>
      <c r="N20" s="4"/>
      <c r="O20" s="4">
        <f t="shared" si="1"/>
        <v>71</v>
      </c>
      <c r="P20" s="10"/>
      <c r="Q20" s="61"/>
      <c r="R20" s="61"/>
    </row>
    <row r="21" spans="1:20">
      <c r="A21" s="98">
        <v>171</v>
      </c>
      <c r="B21" s="119" t="s">
        <v>86</v>
      </c>
      <c r="C21" s="119"/>
      <c r="D21" s="15"/>
      <c r="E21" s="15"/>
      <c r="F21" s="15"/>
      <c r="G21" s="15"/>
      <c r="H21" s="83"/>
      <c r="I21" s="9"/>
      <c r="J21" s="4"/>
      <c r="K21" s="4"/>
      <c r="L21" s="4"/>
      <c r="M21" s="4"/>
      <c r="N21" s="4"/>
      <c r="O21" s="4">
        <f t="shared" si="1"/>
        <v>0</v>
      </c>
      <c r="P21" s="10"/>
      <c r="Q21" s="61" t="s">
        <v>85</v>
      </c>
      <c r="R21" s="61">
        <v>27</v>
      </c>
      <c r="S21">
        <v>486</v>
      </c>
      <c r="T21">
        <v>73</v>
      </c>
    </row>
    <row r="22" spans="1:20">
      <c r="A22" s="99"/>
      <c r="B22" s="119"/>
      <c r="C22" s="119"/>
      <c r="D22" s="4"/>
      <c r="E22" s="4"/>
      <c r="F22" s="4"/>
      <c r="G22" s="4"/>
      <c r="H22" s="77"/>
      <c r="I22" s="9" t="s">
        <v>83</v>
      </c>
      <c r="J22" s="4">
        <v>20</v>
      </c>
      <c r="K22" s="4"/>
      <c r="L22" s="4"/>
      <c r="M22" s="4"/>
      <c r="N22" s="4"/>
      <c r="O22" s="4">
        <f t="shared" si="1"/>
        <v>20</v>
      </c>
      <c r="P22" s="10"/>
      <c r="Q22" s="89" t="s">
        <v>87</v>
      </c>
      <c r="R22" s="89">
        <v>52</v>
      </c>
      <c r="S22">
        <v>936</v>
      </c>
      <c r="T22">
        <v>505.44</v>
      </c>
    </row>
    <row r="23" spans="1:20">
      <c r="A23" s="100"/>
      <c r="B23" s="119"/>
      <c r="C23" s="119"/>
      <c r="D23" s="38">
        <v>1.6</v>
      </c>
      <c r="E23" s="7">
        <v>8.4</v>
      </c>
      <c r="F23" s="7">
        <v>12.2</v>
      </c>
      <c r="G23" s="7">
        <v>12.5</v>
      </c>
      <c r="H23" s="80" t="s">
        <v>78</v>
      </c>
      <c r="I23" s="9" t="s">
        <v>87</v>
      </c>
      <c r="J23" s="4">
        <v>52</v>
      </c>
      <c r="K23" s="4"/>
      <c r="L23" s="4"/>
      <c r="M23" s="4"/>
      <c r="N23" s="4"/>
      <c r="O23" s="4">
        <f t="shared" si="1"/>
        <v>52</v>
      </c>
      <c r="P23" s="10"/>
      <c r="Q23" s="61" t="s">
        <v>88</v>
      </c>
      <c r="R23" s="61">
        <v>58</v>
      </c>
      <c r="S23">
        <v>1044</v>
      </c>
    </row>
    <row r="24" spans="1:20">
      <c r="A24" s="118">
        <v>251</v>
      </c>
      <c r="B24" s="130" t="s">
        <v>75</v>
      </c>
      <c r="C24" s="130"/>
      <c r="D24" s="7" t="s">
        <v>77</v>
      </c>
      <c r="E24" s="7">
        <v>2.5</v>
      </c>
      <c r="F24" s="7">
        <v>4.0999999999999996</v>
      </c>
      <c r="G24" s="7">
        <v>27.6</v>
      </c>
      <c r="H24" s="79">
        <v>157.30000000000001</v>
      </c>
      <c r="I24" s="9" t="s">
        <v>88</v>
      </c>
      <c r="J24" s="4">
        <v>8</v>
      </c>
      <c r="K24" s="4"/>
      <c r="L24" s="4"/>
      <c r="M24" s="4"/>
      <c r="N24" s="4"/>
      <c r="O24" s="4">
        <f t="shared" si="1"/>
        <v>8</v>
      </c>
      <c r="P24" s="10"/>
      <c r="Q24" s="61" t="s">
        <v>95</v>
      </c>
      <c r="R24" s="61">
        <v>79</v>
      </c>
      <c r="S24">
        <v>1422</v>
      </c>
      <c r="T24">
        <v>7.11</v>
      </c>
    </row>
    <row r="25" spans="1:20">
      <c r="A25" s="118"/>
      <c r="B25" s="130"/>
      <c r="C25" s="131"/>
      <c r="D25" s="7"/>
      <c r="E25" s="7"/>
      <c r="F25" s="7"/>
      <c r="G25" s="7"/>
      <c r="H25" s="80"/>
      <c r="I25" s="9" t="s">
        <v>84</v>
      </c>
      <c r="J25" s="4">
        <v>24</v>
      </c>
      <c r="K25" s="4"/>
      <c r="L25" s="4"/>
      <c r="M25" s="4"/>
      <c r="N25" s="4"/>
      <c r="O25" s="4">
        <f t="shared" si="1"/>
        <v>24</v>
      </c>
      <c r="P25" s="10"/>
      <c r="Q25" s="61" t="s">
        <v>96</v>
      </c>
      <c r="R25" s="61">
        <v>100</v>
      </c>
      <c r="S25">
        <v>1800</v>
      </c>
      <c r="T25">
        <v>39.6</v>
      </c>
    </row>
    <row r="26" spans="1:20">
      <c r="A26" s="118"/>
      <c r="B26" s="130"/>
      <c r="C26" s="131"/>
      <c r="D26" s="2"/>
      <c r="E26" s="2"/>
      <c r="F26" s="2"/>
      <c r="G26" s="2"/>
      <c r="H26" s="82"/>
      <c r="I26" s="9" t="s">
        <v>83</v>
      </c>
      <c r="J26" s="4">
        <v>3</v>
      </c>
      <c r="K26" s="4"/>
      <c r="L26" s="4"/>
      <c r="M26" s="4"/>
      <c r="N26" s="4"/>
      <c r="O26" s="4">
        <f t="shared" si="1"/>
        <v>3</v>
      </c>
      <c r="P26" s="10"/>
      <c r="Q26" s="61" t="s">
        <v>97</v>
      </c>
      <c r="R26" s="61">
        <v>50</v>
      </c>
      <c r="S26">
        <v>900</v>
      </c>
      <c r="T26">
        <v>63</v>
      </c>
    </row>
    <row r="27" spans="1:20">
      <c r="A27" s="98">
        <v>389</v>
      </c>
      <c r="B27" s="120" t="s">
        <v>92</v>
      </c>
      <c r="C27" s="121"/>
      <c r="D27" s="7"/>
      <c r="E27" s="7"/>
      <c r="F27" s="7"/>
      <c r="G27" s="7"/>
      <c r="H27" s="80"/>
      <c r="I27" s="9" t="s">
        <v>66</v>
      </c>
      <c r="J27" s="4">
        <v>79</v>
      </c>
      <c r="K27" s="4"/>
      <c r="L27" s="4"/>
      <c r="M27" s="4"/>
      <c r="N27" s="4"/>
      <c r="O27" s="4">
        <f t="shared" si="1"/>
        <v>79</v>
      </c>
      <c r="P27" s="10"/>
      <c r="Q27" s="61" t="s">
        <v>84</v>
      </c>
      <c r="R27" s="61">
        <v>104.6</v>
      </c>
      <c r="S27">
        <v>1883</v>
      </c>
      <c r="T27">
        <v>18.829999999999998</v>
      </c>
    </row>
    <row r="28" spans="1:20">
      <c r="A28" s="100"/>
      <c r="B28" s="122"/>
      <c r="C28" s="123"/>
      <c r="D28" s="20" t="s">
        <v>79</v>
      </c>
      <c r="E28" s="2">
        <v>0.7</v>
      </c>
      <c r="F28" s="2">
        <v>2.2999999999999998</v>
      </c>
      <c r="G28" s="2">
        <v>4.9000000000000004</v>
      </c>
      <c r="H28" s="82">
        <v>43.1</v>
      </c>
      <c r="I28" s="9" t="s">
        <v>89</v>
      </c>
      <c r="J28" s="19">
        <v>100</v>
      </c>
      <c r="K28" s="4"/>
      <c r="L28" s="4"/>
      <c r="M28" s="4"/>
      <c r="N28" s="4"/>
      <c r="O28" s="4">
        <f t="shared" si="1"/>
        <v>100</v>
      </c>
      <c r="P28" s="10"/>
      <c r="Q28" s="61"/>
      <c r="R28" s="61"/>
    </row>
    <row r="29" spans="1:20">
      <c r="A29" s="76">
        <v>5</v>
      </c>
      <c r="B29" s="107" t="s">
        <v>12</v>
      </c>
      <c r="C29" s="109"/>
      <c r="D29" s="7">
        <v>50</v>
      </c>
      <c r="E29" s="7">
        <v>4.0999999999999996</v>
      </c>
      <c r="F29" s="7">
        <v>0.6</v>
      </c>
      <c r="G29" s="7">
        <v>21</v>
      </c>
      <c r="H29" s="80">
        <v>105.8</v>
      </c>
      <c r="I29" s="9" t="s">
        <v>90</v>
      </c>
      <c r="J29" s="4">
        <v>50</v>
      </c>
      <c r="K29" s="4"/>
      <c r="L29" s="4"/>
      <c r="M29" s="4"/>
      <c r="N29" s="4"/>
      <c r="O29" s="4">
        <f t="shared" si="1"/>
        <v>50</v>
      </c>
      <c r="P29" s="10"/>
      <c r="Q29" s="10"/>
      <c r="R29" s="10"/>
    </row>
    <row r="30" spans="1:20">
      <c r="A30" s="76">
        <v>5</v>
      </c>
      <c r="B30" s="107" t="s">
        <v>76</v>
      </c>
      <c r="C30" s="109"/>
      <c r="D30" s="7" t="s">
        <v>80</v>
      </c>
      <c r="E30" s="7">
        <v>0</v>
      </c>
      <c r="F30" s="7">
        <v>0</v>
      </c>
      <c r="G30" s="7">
        <v>122</v>
      </c>
      <c r="H30" s="80">
        <v>508</v>
      </c>
      <c r="I30" s="9" t="s">
        <v>91</v>
      </c>
      <c r="J30" s="4">
        <v>4</v>
      </c>
      <c r="K30" s="4"/>
      <c r="L30" s="4"/>
      <c r="M30" s="4"/>
      <c r="N30" s="4"/>
      <c r="O30" s="4">
        <f>SUM(J30:N30)</f>
        <v>4</v>
      </c>
      <c r="P30" s="10"/>
      <c r="Q30" s="10"/>
      <c r="R30" s="10"/>
    </row>
    <row r="31" spans="1:20">
      <c r="A31" s="107" t="s">
        <v>9</v>
      </c>
      <c r="B31" s="108"/>
      <c r="C31" s="109"/>
      <c r="D31" s="7"/>
      <c r="E31" s="7">
        <f>SUM(E19:E30)</f>
        <v>21.299999999999997</v>
      </c>
      <c r="F31" s="7">
        <f>SUM(F19:F30)</f>
        <v>23.600000000000005</v>
      </c>
      <c r="G31" s="7">
        <f>SUM(G19:G30)</f>
        <v>206.5</v>
      </c>
      <c r="H31" s="7">
        <f>SUM(H19:H30)</f>
        <v>950.2</v>
      </c>
      <c r="I31" s="4" t="s">
        <v>84</v>
      </c>
      <c r="J31" s="4">
        <v>9.6</v>
      </c>
      <c r="K31" s="4"/>
      <c r="L31" s="4"/>
      <c r="M31" s="4"/>
      <c r="N31" s="4"/>
      <c r="O31" s="4">
        <f>SUM(J31:N31)</f>
        <v>9.6</v>
      </c>
      <c r="P31" s="10"/>
      <c r="Q31" s="10"/>
      <c r="R31" s="10"/>
    </row>
    <row r="32" spans="1:20" ht="42" customHeight="1">
      <c r="A32" s="3"/>
      <c r="B32" s="3"/>
      <c r="C32" s="3"/>
      <c r="D32" s="3"/>
      <c r="E32" s="3"/>
      <c r="F32" s="3"/>
      <c r="G32" s="133"/>
      <c r="H32" s="133"/>
      <c r="I32" s="133"/>
      <c r="J32" s="3"/>
      <c r="K32" s="3"/>
      <c r="L32" s="3"/>
      <c r="M32" s="3"/>
      <c r="N32" s="3"/>
      <c r="O32" s="3"/>
      <c r="P32" s="10"/>
      <c r="Q32" s="10"/>
      <c r="R32" s="10"/>
    </row>
    <row r="33" spans="1:20" ht="6" hidden="1" customHeight="1">
      <c r="A33" s="42"/>
      <c r="B33" s="42"/>
      <c r="C33" s="42"/>
      <c r="D33" s="43"/>
      <c r="E33" s="43"/>
      <c r="F33" s="43"/>
      <c r="G33" s="44"/>
      <c r="H33" s="44"/>
      <c r="I33" s="45"/>
      <c r="J33" s="43"/>
      <c r="K33" s="43"/>
      <c r="L33" s="43"/>
      <c r="M33" s="43"/>
      <c r="N33" s="43"/>
      <c r="O33" s="43"/>
      <c r="P33" s="10"/>
      <c r="Q33" s="60"/>
      <c r="R33" s="60"/>
    </row>
    <row r="34" spans="1:20" ht="81.75" customHeight="1">
      <c r="A34" s="3"/>
      <c r="B34" s="3"/>
      <c r="C34" s="3"/>
      <c r="D34" s="3"/>
      <c r="E34" s="3"/>
      <c r="F34" s="3"/>
      <c r="G34" s="108"/>
      <c r="H34" s="108"/>
      <c r="I34" s="108"/>
      <c r="J34" s="3"/>
      <c r="K34" s="3"/>
      <c r="L34" s="3"/>
      <c r="M34" s="3"/>
      <c r="N34" s="3"/>
      <c r="O34" s="3"/>
      <c r="P34" s="10"/>
      <c r="Q34" s="10"/>
      <c r="R34" s="10"/>
    </row>
    <row r="35" spans="1:20">
      <c r="A35" s="46" t="s">
        <v>0</v>
      </c>
      <c r="B35" s="135" t="s">
        <v>60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7"/>
      <c r="M35" s="46"/>
      <c r="N35" s="46"/>
      <c r="O35" s="46"/>
      <c r="P35" s="10"/>
      <c r="Q35" s="10"/>
      <c r="R35" s="10"/>
    </row>
    <row r="36" spans="1:20" ht="45">
      <c r="A36" s="4"/>
      <c r="B36" s="4" t="s">
        <v>1</v>
      </c>
      <c r="C36" s="4"/>
      <c r="D36" s="4" t="s">
        <v>2</v>
      </c>
      <c r="E36" s="4" t="s">
        <v>3</v>
      </c>
      <c r="F36" s="4" t="s">
        <v>4</v>
      </c>
      <c r="G36" s="4" t="s">
        <v>5</v>
      </c>
      <c r="H36" s="6" t="s">
        <v>6</v>
      </c>
      <c r="I36" s="6" t="s">
        <v>7</v>
      </c>
      <c r="J36" s="4">
        <v>2</v>
      </c>
      <c r="K36" s="4">
        <v>5</v>
      </c>
      <c r="L36" s="4">
        <v>31</v>
      </c>
      <c r="M36" s="4">
        <v>40</v>
      </c>
      <c r="N36" s="4">
        <v>21</v>
      </c>
      <c r="O36" s="4" t="s">
        <v>10</v>
      </c>
      <c r="P36" s="10"/>
      <c r="Q36" s="10"/>
      <c r="R36" s="84" t="s">
        <v>93</v>
      </c>
      <c r="S36" t="s">
        <v>204</v>
      </c>
      <c r="T36" t="s">
        <v>72</v>
      </c>
    </row>
    <row r="37" spans="1:20">
      <c r="A37" s="118">
        <v>173</v>
      </c>
      <c r="B37" s="116" t="s">
        <v>100</v>
      </c>
      <c r="C37" s="116"/>
      <c r="D37" s="4"/>
      <c r="E37" s="4"/>
      <c r="F37" s="4"/>
      <c r="G37" s="4"/>
      <c r="H37" s="4"/>
      <c r="I37" s="1" t="s">
        <v>19</v>
      </c>
      <c r="J37" s="4">
        <v>40</v>
      </c>
      <c r="K37" s="4"/>
      <c r="L37" s="4"/>
      <c r="M37" s="4"/>
      <c r="N37" s="4"/>
      <c r="O37" s="4">
        <f>SUM(J37:N37)</f>
        <v>40</v>
      </c>
      <c r="P37" s="10"/>
      <c r="Q37" s="61" t="s">
        <v>19</v>
      </c>
      <c r="R37" s="61">
        <v>40</v>
      </c>
      <c r="S37">
        <v>720</v>
      </c>
    </row>
    <row r="38" spans="1:20">
      <c r="A38" s="118"/>
      <c r="B38" s="116"/>
      <c r="C38" s="116"/>
      <c r="D38" s="4"/>
      <c r="E38" s="4"/>
      <c r="F38" s="4"/>
      <c r="G38" s="4"/>
      <c r="H38" s="4"/>
      <c r="I38" s="1" t="s">
        <v>20</v>
      </c>
      <c r="J38" s="4">
        <v>140</v>
      </c>
      <c r="K38" s="4"/>
      <c r="L38" s="4"/>
      <c r="M38" s="4"/>
      <c r="N38" s="4"/>
      <c r="O38" s="4">
        <f t="shared" ref="O38:O49" si="2">SUM(J38:N38)</f>
        <v>140</v>
      </c>
      <c r="P38" s="10"/>
      <c r="Q38" s="61" t="s">
        <v>20</v>
      </c>
      <c r="R38" s="61">
        <v>640</v>
      </c>
      <c r="S38">
        <v>1152</v>
      </c>
    </row>
    <row r="39" spans="1:20">
      <c r="A39" s="118"/>
      <c r="B39" s="116"/>
      <c r="C39" s="116"/>
      <c r="D39" s="7" t="s">
        <v>33</v>
      </c>
      <c r="E39" s="4">
        <v>6.3</v>
      </c>
      <c r="F39" s="4">
        <v>1.3</v>
      </c>
      <c r="G39" s="4">
        <v>37.5</v>
      </c>
      <c r="H39" s="4">
        <v>293</v>
      </c>
      <c r="I39" s="1" t="s">
        <v>21</v>
      </c>
      <c r="J39" s="4">
        <v>6</v>
      </c>
      <c r="K39" s="4"/>
      <c r="L39" s="4"/>
      <c r="M39" s="4"/>
      <c r="N39" s="4"/>
      <c r="O39" s="4">
        <f t="shared" si="2"/>
        <v>6</v>
      </c>
      <c r="P39" s="10"/>
      <c r="Q39" s="61" t="s">
        <v>21</v>
      </c>
      <c r="R39" s="61">
        <v>106</v>
      </c>
      <c r="S39">
        <v>1908</v>
      </c>
    </row>
    <row r="40" spans="1:20">
      <c r="A40" s="118">
        <v>348</v>
      </c>
      <c r="B40" s="118" t="s">
        <v>98</v>
      </c>
      <c r="C40" s="118"/>
      <c r="D40" s="4"/>
      <c r="E40" s="4"/>
      <c r="F40" s="4"/>
      <c r="G40" s="4"/>
      <c r="H40" s="6"/>
      <c r="I40" s="1" t="s">
        <v>22</v>
      </c>
      <c r="J40" s="4">
        <v>10</v>
      </c>
      <c r="K40" s="4"/>
      <c r="L40" s="4"/>
      <c r="M40" s="4"/>
      <c r="N40" s="4"/>
      <c r="O40" s="4">
        <f t="shared" si="2"/>
        <v>10</v>
      </c>
      <c r="P40" s="10"/>
      <c r="Q40" s="61" t="s">
        <v>22</v>
      </c>
      <c r="R40" s="61">
        <v>10</v>
      </c>
      <c r="S40">
        <v>180</v>
      </c>
    </row>
    <row r="41" spans="1:20">
      <c r="A41" s="118"/>
      <c r="B41" s="118"/>
      <c r="C41" s="118"/>
      <c r="D41" s="4"/>
      <c r="E41" s="4"/>
      <c r="F41" s="4"/>
      <c r="G41" s="4"/>
      <c r="H41" s="4"/>
      <c r="I41" s="1" t="s">
        <v>103</v>
      </c>
      <c r="J41" s="4">
        <v>20</v>
      </c>
      <c r="K41" s="4"/>
      <c r="L41" s="4"/>
      <c r="M41" s="4"/>
      <c r="N41" s="4"/>
      <c r="O41" s="4">
        <f t="shared" si="2"/>
        <v>20</v>
      </c>
      <c r="P41" s="10"/>
      <c r="Q41" s="61" t="s">
        <v>103</v>
      </c>
      <c r="R41" s="61">
        <v>20</v>
      </c>
      <c r="S41">
        <v>360</v>
      </c>
    </row>
    <row r="42" spans="1:20">
      <c r="A42" s="118"/>
      <c r="B42" s="118"/>
      <c r="C42" s="118"/>
      <c r="D42" s="19" t="s">
        <v>101</v>
      </c>
      <c r="E42" s="4">
        <v>2.6</v>
      </c>
      <c r="F42" s="4">
        <v>4.5999999999999996</v>
      </c>
      <c r="G42" s="4">
        <v>29.3</v>
      </c>
      <c r="H42" s="4">
        <v>169</v>
      </c>
      <c r="I42" s="4" t="s">
        <v>88</v>
      </c>
      <c r="J42" s="7">
        <v>30</v>
      </c>
      <c r="K42" s="4"/>
      <c r="L42" s="4"/>
      <c r="M42" s="4"/>
      <c r="N42" s="4"/>
      <c r="O42" s="4">
        <f t="shared" si="2"/>
        <v>30</v>
      </c>
      <c r="P42" s="10"/>
      <c r="Q42" s="61" t="s">
        <v>88</v>
      </c>
      <c r="R42" s="61">
        <v>30</v>
      </c>
      <c r="S42">
        <v>540</v>
      </c>
    </row>
    <row r="43" spans="1:20">
      <c r="A43" s="98"/>
      <c r="B43" s="101" t="s">
        <v>99</v>
      </c>
      <c r="C43" s="102"/>
      <c r="D43" s="4"/>
      <c r="E43" s="4"/>
      <c r="F43" s="4"/>
      <c r="G43" s="4"/>
      <c r="H43" s="4"/>
      <c r="I43" s="4" t="s">
        <v>104</v>
      </c>
      <c r="J43" s="4">
        <v>20</v>
      </c>
      <c r="K43" s="4"/>
      <c r="L43" s="4"/>
      <c r="M43" s="4"/>
      <c r="N43" s="4"/>
      <c r="O43" s="4">
        <f t="shared" si="2"/>
        <v>20</v>
      </c>
      <c r="P43" s="10"/>
      <c r="Q43" s="61" t="s">
        <v>105</v>
      </c>
      <c r="R43" s="61">
        <v>20</v>
      </c>
      <c r="S43">
        <v>360</v>
      </c>
    </row>
    <row r="44" spans="1:20">
      <c r="A44" s="99"/>
      <c r="B44" s="103"/>
      <c r="C44" s="104"/>
      <c r="D44" s="4"/>
      <c r="E44" s="4"/>
      <c r="F44" s="4"/>
      <c r="G44" s="4"/>
      <c r="H44" s="4"/>
      <c r="I44" s="4" t="s">
        <v>20</v>
      </c>
      <c r="J44" s="4">
        <v>500</v>
      </c>
      <c r="K44" s="4"/>
      <c r="L44" s="4"/>
      <c r="M44" s="4"/>
      <c r="N44" s="4"/>
      <c r="O44" s="4">
        <f t="shared" si="2"/>
        <v>500</v>
      </c>
      <c r="P44" s="10"/>
      <c r="Q44" s="61"/>
      <c r="R44" s="61"/>
    </row>
    <row r="45" spans="1:20">
      <c r="A45" s="100"/>
      <c r="B45" s="105"/>
      <c r="C45" s="106"/>
      <c r="D45" s="7" t="s">
        <v>102</v>
      </c>
      <c r="E45" s="7">
        <v>3.8</v>
      </c>
      <c r="F45" s="7">
        <v>3.2</v>
      </c>
      <c r="G45" s="7">
        <v>26.7</v>
      </c>
      <c r="H45" s="27">
        <v>151</v>
      </c>
      <c r="I45" s="4" t="s">
        <v>21</v>
      </c>
      <c r="J45" s="4">
        <v>100</v>
      </c>
      <c r="K45" s="4"/>
      <c r="L45" s="4"/>
      <c r="M45" s="4"/>
      <c r="N45" s="4"/>
      <c r="O45" s="4">
        <f t="shared" si="2"/>
        <v>100</v>
      </c>
      <c r="P45" s="10"/>
      <c r="Q45" s="10"/>
      <c r="R45" s="10"/>
    </row>
    <row r="46" spans="1:20">
      <c r="A46" s="118"/>
      <c r="B46" s="118"/>
      <c r="C46" s="1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f t="shared" si="2"/>
        <v>0</v>
      </c>
      <c r="P46" s="10"/>
      <c r="Q46" s="10"/>
      <c r="R46" s="10"/>
    </row>
    <row r="47" spans="1:20">
      <c r="A47" s="118"/>
      <c r="B47" s="118"/>
      <c r="C47" s="1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>
        <f t="shared" si="2"/>
        <v>0</v>
      </c>
      <c r="P47" s="10"/>
      <c r="Q47" s="10"/>
      <c r="R47" s="10"/>
    </row>
    <row r="48" spans="1:20">
      <c r="A48" s="118"/>
      <c r="B48" s="118"/>
      <c r="C48" s="1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f t="shared" si="2"/>
        <v>0</v>
      </c>
      <c r="P48" s="10"/>
      <c r="Q48" s="10"/>
      <c r="R48" s="10"/>
    </row>
    <row r="49" spans="1:20">
      <c r="A49" s="56"/>
      <c r="B49" s="118"/>
      <c r="C49" s="1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>
        <f t="shared" si="2"/>
        <v>0</v>
      </c>
      <c r="P49" s="10"/>
      <c r="Q49" s="10"/>
      <c r="R49" s="10"/>
    </row>
    <row r="50" spans="1:20">
      <c r="A50" s="107" t="s">
        <v>9</v>
      </c>
      <c r="B50" s="108"/>
      <c r="C50" s="109"/>
      <c r="D50" s="4"/>
      <c r="E50" s="4">
        <f>SUM(E37:E49)</f>
        <v>12.7</v>
      </c>
      <c r="F50" s="4">
        <f>SUM(F37:F49)</f>
        <v>9.1</v>
      </c>
      <c r="G50" s="4">
        <f>SUM(G37:G49)</f>
        <v>93.5</v>
      </c>
      <c r="H50" s="4">
        <f>SUM(H37:H49)</f>
        <v>613</v>
      </c>
      <c r="I50" s="4"/>
      <c r="J50" s="4"/>
      <c r="K50" s="4"/>
      <c r="L50" s="4"/>
      <c r="M50" s="4"/>
      <c r="N50" s="4"/>
      <c r="O50" s="4"/>
      <c r="P50" s="10"/>
      <c r="Q50" s="10"/>
      <c r="R50" s="10"/>
    </row>
    <row r="51" spans="1:2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0"/>
      <c r="Q51" s="10"/>
      <c r="R51" s="10"/>
    </row>
    <row r="52" spans="1:20">
      <c r="A52" s="4" t="s">
        <v>0</v>
      </c>
      <c r="B52" s="107" t="s">
        <v>11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9"/>
      <c r="M52" s="4"/>
      <c r="N52" s="4"/>
      <c r="O52" s="4"/>
      <c r="P52" s="10"/>
      <c r="Q52" s="10"/>
      <c r="R52" s="10"/>
    </row>
    <row r="53" spans="1:20" ht="60">
      <c r="A53" s="4"/>
      <c r="B53" s="4" t="s">
        <v>1</v>
      </c>
      <c r="C53" s="4"/>
      <c r="D53" s="4" t="s">
        <v>2</v>
      </c>
      <c r="E53" s="4" t="s">
        <v>3</v>
      </c>
      <c r="F53" s="4" t="s">
        <v>4</v>
      </c>
      <c r="G53" s="4" t="s">
        <v>5</v>
      </c>
      <c r="H53" s="6" t="s">
        <v>6</v>
      </c>
      <c r="I53" s="6" t="s">
        <v>7</v>
      </c>
      <c r="J53" s="4">
        <v>2</v>
      </c>
      <c r="K53" s="4">
        <v>5</v>
      </c>
      <c r="L53" s="4">
        <v>31</v>
      </c>
      <c r="M53" s="4">
        <v>40</v>
      </c>
      <c r="N53" s="4">
        <v>21</v>
      </c>
      <c r="O53" s="4" t="s">
        <v>10</v>
      </c>
      <c r="P53" s="10"/>
      <c r="Q53" s="10"/>
      <c r="R53" s="84" t="s">
        <v>124</v>
      </c>
      <c r="S53" s="85" t="s">
        <v>205</v>
      </c>
      <c r="T53" t="s">
        <v>72</v>
      </c>
    </row>
    <row r="54" spans="1:20">
      <c r="A54" s="118">
        <v>96</v>
      </c>
      <c r="B54" s="116" t="s">
        <v>106</v>
      </c>
      <c r="C54" s="116"/>
      <c r="D54" s="4"/>
      <c r="E54" s="4"/>
      <c r="F54" s="4"/>
      <c r="G54" s="4"/>
      <c r="H54" s="28"/>
      <c r="I54" s="1" t="s">
        <v>110</v>
      </c>
      <c r="J54" s="4">
        <v>350</v>
      </c>
      <c r="K54" s="4"/>
      <c r="L54" s="4"/>
      <c r="M54" s="4"/>
      <c r="N54" s="4"/>
      <c r="O54" s="4">
        <f>SUM(J54:N54)</f>
        <v>350</v>
      </c>
      <c r="P54" s="10"/>
      <c r="Q54" s="10"/>
      <c r="R54" s="10"/>
    </row>
    <row r="55" spans="1:20">
      <c r="A55" s="118"/>
      <c r="B55" s="116"/>
      <c r="C55" s="116"/>
      <c r="D55" s="4"/>
      <c r="E55" s="4"/>
      <c r="F55" s="4"/>
      <c r="G55" s="4"/>
      <c r="H55" s="28"/>
      <c r="I55" s="1" t="s">
        <v>57</v>
      </c>
      <c r="J55" s="4">
        <v>50</v>
      </c>
      <c r="K55" s="4"/>
      <c r="L55" s="4"/>
      <c r="M55" s="4"/>
      <c r="N55" s="4"/>
      <c r="O55" s="4">
        <f t="shared" ref="O55:O68" si="3">SUM(J55:N55)</f>
        <v>50</v>
      </c>
      <c r="P55" s="10"/>
      <c r="Q55" s="61" t="s">
        <v>110</v>
      </c>
      <c r="R55" s="96">
        <v>350</v>
      </c>
      <c r="S55">
        <v>630</v>
      </c>
    </row>
    <row r="56" spans="1:20">
      <c r="A56" s="118"/>
      <c r="B56" s="116"/>
      <c r="C56" s="116"/>
      <c r="D56" s="4" t="s">
        <v>77</v>
      </c>
      <c r="E56" s="4">
        <v>1.7</v>
      </c>
      <c r="F56" s="4">
        <v>4.9000000000000004</v>
      </c>
      <c r="G56" s="4">
        <v>8.4</v>
      </c>
      <c r="H56" s="28">
        <v>84.5</v>
      </c>
      <c r="I56" s="1" t="s">
        <v>84</v>
      </c>
      <c r="J56" s="4">
        <v>48</v>
      </c>
      <c r="K56" s="4"/>
      <c r="L56" s="4"/>
      <c r="M56" s="4"/>
      <c r="N56" s="4"/>
      <c r="O56" s="4">
        <f t="shared" si="3"/>
        <v>48</v>
      </c>
      <c r="P56" s="10"/>
      <c r="Q56" s="61" t="s">
        <v>24</v>
      </c>
      <c r="R56" s="96">
        <v>53</v>
      </c>
      <c r="S56">
        <v>954</v>
      </c>
    </row>
    <row r="57" spans="1:20">
      <c r="A57" s="118"/>
      <c r="B57" s="118" t="s">
        <v>114</v>
      </c>
      <c r="C57" s="118"/>
      <c r="D57" s="4"/>
      <c r="E57" s="4"/>
      <c r="F57" s="4"/>
      <c r="G57" s="4"/>
      <c r="H57" s="29"/>
      <c r="I57" s="1" t="s">
        <v>111</v>
      </c>
      <c r="J57" s="4">
        <v>6</v>
      </c>
      <c r="K57" s="4"/>
      <c r="L57" s="4"/>
      <c r="M57" s="4"/>
      <c r="N57" s="4"/>
      <c r="O57" s="4">
        <f t="shared" si="3"/>
        <v>6</v>
      </c>
      <c r="P57" s="10"/>
      <c r="Q57" s="61" t="s">
        <v>25</v>
      </c>
      <c r="R57" s="61">
        <v>50.5</v>
      </c>
      <c r="S57">
        <v>909</v>
      </c>
    </row>
    <row r="58" spans="1:20">
      <c r="A58" s="118"/>
      <c r="B58" s="118"/>
      <c r="C58" s="118"/>
      <c r="D58" s="4"/>
      <c r="E58" s="4"/>
      <c r="F58" s="4"/>
      <c r="G58" s="4"/>
      <c r="H58" s="28"/>
      <c r="I58" s="1" t="s">
        <v>112</v>
      </c>
      <c r="J58" s="4">
        <v>20</v>
      </c>
      <c r="K58" s="4"/>
      <c r="L58" s="4"/>
      <c r="M58" s="4"/>
      <c r="N58" s="4"/>
      <c r="O58" s="4">
        <f t="shared" si="3"/>
        <v>20</v>
      </c>
      <c r="P58" s="10"/>
      <c r="Q58" s="61" t="s">
        <v>120</v>
      </c>
      <c r="R58" s="61">
        <v>6</v>
      </c>
      <c r="S58">
        <v>108</v>
      </c>
    </row>
    <row r="59" spans="1:20">
      <c r="A59" s="118"/>
      <c r="B59" s="118"/>
      <c r="C59" s="118"/>
      <c r="D59" s="7" t="s">
        <v>77</v>
      </c>
      <c r="E59" s="7">
        <v>3.2</v>
      </c>
      <c r="F59" s="7">
        <v>6.9</v>
      </c>
      <c r="G59" s="7">
        <v>26.3</v>
      </c>
      <c r="H59" s="27">
        <v>180</v>
      </c>
      <c r="I59" s="1" t="s">
        <v>113</v>
      </c>
      <c r="J59" s="4">
        <v>117</v>
      </c>
      <c r="K59" s="4"/>
      <c r="L59" s="4"/>
      <c r="M59" s="4"/>
      <c r="N59" s="4"/>
      <c r="O59" s="4">
        <f t="shared" si="3"/>
        <v>117</v>
      </c>
      <c r="P59" s="10"/>
      <c r="Q59" s="61" t="s">
        <v>122</v>
      </c>
      <c r="R59" s="61">
        <v>85</v>
      </c>
      <c r="S59">
        <v>153</v>
      </c>
    </row>
    <row r="60" spans="1:20">
      <c r="A60" s="118">
        <v>450</v>
      </c>
      <c r="B60" s="110" t="s">
        <v>107</v>
      </c>
      <c r="C60" s="111"/>
      <c r="D60" s="4"/>
      <c r="E60" s="4"/>
      <c r="F60" s="4"/>
      <c r="G60" s="4"/>
      <c r="H60" s="28"/>
      <c r="I60" s="1" t="s">
        <v>115</v>
      </c>
      <c r="J60" s="4">
        <v>16</v>
      </c>
      <c r="K60" s="4"/>
      <c r="L60" s="4"/>
      <c r="M60" s="4"/>
      <c r="N60" s="4"/>
      <c r="O60" s="4">
        <f t="shared" si="3"/>
        <v>16</v>
      </c>
      <c r="P60" s="10"/>
      <c r="Q60" s="61" t="s">
        <v>113</v>
      </c>
      <c r="R60" s="61">
        <v>117</v>
      </c>
      <c r="S60">
        <v>2106</v>
      </c>
    </row>
    <row r="61" spans="1:20">
      <c r="A61" s="118"/>
      <c r="B61" s="112"/>
      <c r="C61" s="113"/>
      <c r="D61" s="4"/>
      <c r="E61" s="4"/>
      <c r="F61" s="4"/>
      <c r="G61" s="4"/>
      <c r="H61" s="28"/>
      <c r="I61" s="1" t="s">
        <v>116</v>
      </c>
      <c r="J61" s="4">
        <v>3</v>
      </c>
      <c r="K61" s="4"/>
      <c r="L61" s="4"/>
      <c r="M61" s="4"/>
      <c r="N61" s="4"/>
      <c r="O61" s="4">
        <f t="shared" si="3"/>
        <v>3</v>
      </c>
      <c r="P61" s="10"/>
      <c r="Q61" s="61" t="s">
        <v>115</v>
      </c>
      <c r="R61" s="61">
        <v>16</v>
      </c>
      <c r="S61">
        <v>288</v>
      </c>
    </row>
    <row r="62" spans="1:20">
      <c r="A62" s="118"/>
      <c r="B62" s="114"/>
      <c r="C62" s="115"/>
      <c r="D62" s="4" t="s">
        <v>109</v>
      </c>
      <c r="E62" s="4">
        <v>15.4</v>
      </c>
      <c r="F62" s="4">
        <v>6.4</v>
      </c>
      <c r="G62" s="4">
        <v>3.7</v>
      </c>
      <c r="H62" s="28">
        <v>134</v>
      </c>
      <c r="I62" s="1" t="s">
        <v>87</v>
      </c>
      <c r="J62" s="4">
        <v>110</v>
      </c>
      <c r="K62" s="4"/>
      <c r="L62" s="4"/>
      <c r="M62" s="4"/>
      <c r="N62" s="4"/>
      <c r="O62" s="4">
        <f t="shared" si="3"/>
        <v>110</v>
      </c>
      <c r="P62" s="10"/>
      <c r="Q62" s="61" t="s">
        <v>121</v>
      </c>
      <c r="R62" s="61">
        <v>3</v>
      </c>
      <c r="S62">
        <v>54</v>
      </c>
    </row>
    <row r="63" spans="1:20">
      <c r="A63" s="118">
        <v>357</v>
      </c>
      <c r="B63" s="118" t="s">
        <v>108</v>
      </c>
      <c r="C63" s="118"/>
      <c r="D63" s="4"/>
      <c r="E63" s="4"/>
      <c r="F63" s="4"/>
      <c r="G63" s="4"/>
      <c r="H63" s="28"/>
      <c r="I63" s="1" t="s">
        <v>57</v>
      </c>
      <c r="J63" s="4">
        <v>3</v>
      </c>
      <c r="K63" s="4"/>
      <c r="L63" s="4"/>
      <c r="M63" s="4"/>
      <c r="N63" s="4"/>
      <c r="O63" s="4">
        <f t="shared" si="3"/>
        <v>3</v>
      </c>
      <c r="P63" s="10"/>
      <c r="Q63" s="61" t="s">
        <v>87</v>
      </c>
      <c r="R63" s="61">
        <v>110</v>
      </c>
      <c r="S63">
        <v>1980</v>
      </c>
    </row>
    <row r="64" spans="1:20">
      <c r="A64" s="118"/>
      <c r="B64" s="118"/>
      <c r="C64" s="118"/>
      <c r="D64" s="4"/>
      <c r="E64" s="4"/>
      <c r="F64" s="4"/>
      <c r="G64" s="4"/>
      <c r="H64" s="28"/>
      <c r="I64" s="1" t="s">
        <v>84</v>
      </c>
      <c r="J64" s="4">
        <v>2.5</v>
      </c>
      <c r="K64" s="4"/>
      <c r="L64" s="4"/>
      <c r="M64" s="4"/>
      <c r="N64" s="4"/>
      <c r="O64" s="4">
        <f t="shared" si="3"/>
        <v>2.5</v>
      </c>
      <c r="P64" s="10"/>
      <c r="Q64" s="61" t="s">
        <v>123</v>
      </c>
      <c r="R64" s="61">
        <v>2</v>
      </c>
      <c r="S64">
        <v>36</v>
      </c>
    </row>
    <row r="65" spans="1:20">
      <c r="A65" s="118"/>
      <c r="B65" s="118"/>
      <c r="C65" s="118"/>
      <c r="D65" s="94">
        <v>54789</v>
      </c>
      <c r="E65" s="40">
        <v>1</v>
      </c>
      <c r="F65" s="40">
        <v>5</v>
      </c>
      <c r="G65" s="40">
        <v>23</v>
      </c>
      <c r="H65" s="40">
        <v>144.19999999999999</v>
      </c>
      <c r="I65" s="1" t="s">
        <v>112</v>
      </c>
      <c r="J65" s="4">
        <v>5</v>
      </c>
      <c r="K65" s="4"/>
      <c r="L65" s="4"/>
      <c r="M65" s="4"/>
      <c r="N65" s="4"/>
      <c r="O65" s="4">
        <f t="shared" si="3"/>
        <v>5</v>
      </c>
      <c r="P65" s="10"/>
      <c r="Q65" s="61" t="s">
        <v>117</v>
      </c>
      <c r="R65" s="61">
        <v>50</v>
      </c>
      <c r="S65">
        <v>900</v>
      </c>
    </row>
    <row r="66" spans="1:20">
      <c r="A66" s="98">
        <v>338</v>
      </c>
      <c r="B66" s="101" t="s">
        <v>126</v>
      </c>
      <c r="C66" s="102"/>
      <c r="D66" s="4"/>
      <c r="E66" s="4"/>
      <c r="F66" s="4"/>
      <c r="G66" s="4"/>
      <c r="H66" s="28"/>
      <c r="I66" s="1" t="s">
        <v>66</v>
      </c>
      <c r="J66" s="4">
        <v>2</v>
      </c>
      <c r="K66" s="4"/>
      <c r="L66" s="4"/>
      <c r="M66" s="4"/>
      <c r="N66" s="4"/>
      <c r="O66" s="4">
        <f t="shared" si="3"/>
        <v>2</v>
      </c>
      <c r="P66" s="10"/>
      <c r="Q66" s="61"/>
      <c r="R66" s="61"/>
    </row>
    <row r="67" spans="1:20">
      <c r="A67" s="100"/>
      <c r="B67" s="105"/>
      <c r="C67" s="106"/>
      <c r="D67" s="4" t="s">
        <v>80</v>
      </c>
      <c r="E67" s="4">
        <v>0</v>
      </c>
      <c r="F67" s="4">
        <v>0</v>
      </c>
      <c r="G67" s="4">
        <v>34</v>
      </c>
      <c r="H67" s="28">
        <v>136</v>
      </c>
      <c r="I67" s="1" t="s">
        <v>117</v>
      </c>
      <c r="J67" s="4">
        <v>50</v>
      </c>
      <c r="K67" s="4"/>
      <c r="L67" s="4"/>
      <c r="M67" s="4"/>
      <c r="N67" s="4"/>
      <c r="O67" s="4">
        <f t="shared" si="3"/>
        <v>50</v>
      </c>
      <c r="P67" s="10"/>
      <c r="Q67" s="61"/>
      <c r="R67" s="61"/>
    </row>
    <row r="68" spans="1:20" ht="14.25" customHeight="1">
      <c r="A68" s="57"/>
      <c r="B68" s="87" t="s">
        <v>88</v>
      </c>
      <c r="C68" s="58"/>
      <c r="D68" s="95">
        <v>54789</v>
      </c>
      <c r="E68" s="4">
        <v>4</v>
      </c>
      <c r="F68" s="4">
        <v>0.6</v>
      </c>
      <c r="G68" s="4">
        <v>21</v>
      </c>
      <c r="H68" s="28">
        <v>106</v>
      </c>
      <c r="I68" s="1" t="s">
        <v>85</v>
      </c>
      <c r="J68" s="4">
        <v>60</v>
      </c>
      <c r="K68" s="4"/>
      <c r="L68" s="4"/>
      <c r="M68" s="4"/>
      <c r="N68" s="4"/>
      <c r="O68" s="4">
        <f t="shared" si="3"/>
        <v>60</v>
      </c>
      <c r="P68" s="10"/>
      <c r="Q68" s="61"/>
      <c r="R68" s="61"/>
    </row>
    <row r="69" spans="1:20" ht="13.5" customHeight="1">
      <c r="A69" s="56"/>
      <c r="B69" s="118"/>
      <c r="C69" s="118"/>
      <c r="D69" s="4"/>
      <c r="E69" s="4"/>
      <c r="F69" s="4"/>
      <c r="G69" s="4"/>
      <c r="H69" s="28"/>
      <c r="I69" s="4"/>
      <c r="J69" s="4"/>
      <c r="K69" s="4"/>
      <c r="L69" s="4"/>
      <c r="M69" s="4"/>
      <c r="N69" s="4"/>
      <c r="O69" s="4">
        <f>SUM(J69:N69)</f>
        <v>0</v>
      </c>
      <c r="P69" s="10"/>
      <c r="Q69" s="61"/>
      <c r="R69" s="61"/>
    </row>
    <row r="70" spans="1:20" ht="12.75" customHeight="1">
      <c r="A70" s="107" t="s">
        <v>9</v>
      </c>
      <c r="B70" s="108"/>
      <c r="C70" s="109"/>
      <c r="D70" s="4"/>
      <c r="E70" s="4">
        <f>SUM(E54:E69)</f>
        <v>25.3</v>
      </c>
      <c r="F70" s="4">
        <f>SUM(F54:F69)</f>
        <v>23.800000000000004</v>
      </c>
      <c r="G70" s="4">
        <f>SUM(G54:G69)</f>
        <v>116.4</v>
      </c>
      <c r="H70" s="4">
        <f>SUM(H54:H69)</f>
        <v>784.7</v>
      </c>
      <c r="I70" s="4"/>
      <c r="J70" s="4"/>
      <c r="K70" s="4"/>
      <c r="L70" s="4"/>
      <c r="M70" s="4"/>
      <c r="N70" s="4"/>
      <c r="O70" s="4">
        <f>SUM(J70:N70)</f>
        <v>0</v>
      </c>
      <c r="P70" s="10"/>
      <c r="Q70" s="61"/>
      <c r="R70" s="61"/>
    </row>
    <row r="71" spans="1:20" ht="21.75" customHeight="1">
      <c r="A71" s="53"/>
      <c r="B71" s="54"/>
      <c r="C71" s="54"/>
      <c r="D71" s="44"/>
      <c r="E71" s="44"/>
      <c r="F71" s="44"/>
      <c r="G71" s="44"/>
      <c r="H71" s="44"/>
      <c r="I71" s="44"/>
      <c r="J71" s="44"/>
      <c r="K71" s="44"/>
      <c r="L71" s="9"/>
      <c r="M71" s="4"/>
      <c r="N71" s="4"/>
      <c r="O71" s="4"/>
      <c r="P71" s="10"/>
      <c r="Q71" s="61"/>
      <c r="R71" s="61"/>
    </row>
    <row r="72" spans="1:20">
      <c r="A72" s="4" t="s">
        <v>0</v>
      </c>
      <c r="B72" s="107" t="s">
        <v>61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9"/>
      <c r="M72" s="4"/>
      <c r="N72" s="4"/>
      <c r="O72" s="4"/>
      <c r="P72" s="10"/>
      <c r="Q72" s="60"/>
      <c r="R72" s="60"/>
    </row>
    <row r="73" spans="1:20" ht="45">
      <c r="A73" s="4"/>
      <c r="B73" s="4" t="s">
        <v>1</v>
      </c>
      <c r="C73" s="4"/>
      <c r="D73" s="13" t="s">
        <v>2</v>
      </c>
      <c r="E73" s="13" t="s">
        <v>3</v>
      </c>
      <c r="F73" s="13" t="s">
        <v>4</v>
      </c>
      <c r="G73" s="13" t="s">
        <v>5</v>
      </c>
      <c r="H73" s="14" t="s">
        <v>6</v>
      </c>
      <c r="I73" s="6" t="s">
        <v>7</v>
      </c>
      <c r="J73" s="4">
        <v>2</v>
      </c>
      <c r="K73" s="4">
        <v>5</v>
      </c>
      <c r="L73" s="4">
        <v>31</v>
      </c>
      <c r="M73" s="4">
        <v>40</v>
      </c>
      <c r="N73" s="4">
        <v>21</v>
      </c>
      <c r="O73" s="4" t="s">
        <v>10</v>
      </c>
      <c r="P73" s="10"/>
      <c r="Q73" s="10"/>
      <c r="R73" s="84" t="s">
        <v>134</v>
      </c>
      <c r="S73" s="85" t="s">
        <v>206</v>
      </c>
      <c r="T73" t="s">
        <v>72</v>
      </c>
    </row>
    <row r="74" spans="1:20">
      <c r="A74" s="98">
        <v>120</v>
      </c>
      <c r="B74" s="119" t="s">
        <v>129</v>
      </c>
      <c r="C74" s="134"/>
      <c r="D74" s="1"/>
      <c r="E74" s="1"/>
      <c r="F74" s="1"/>
      <c r="G74" s="1"/>
      <c r="H74" s="1"/>
      <c r="I74" s="11" t="s">
        <v>130</v>
      </c>
      <c r="J74" s="4">
        <v>60</v>
      </c>
      <c r="K74" s="4"/>
      <c r="L74" s="4"/>
      <c r="M74" s="4"/>
      <c r="N74" s="4"/>
      <c r="O74" s="4">
        <f>SUM(J74:N74)</f>
        <v>60</v>
      </c>
      <c r="P74" s="10"/>
      <c r="Q74" s="10"/>
      <c r="R74" s="10"/>
    </row>
    <row r="75" spans="1:20">
      <c r="A75" s="99"/>
      <c r="B75" s="119"/>
      <c r="C75" s="134"/>
      <c r="D75" s="62"/>
      <c r="E75" s="62"/>
      <c r="F75" s="62"/>
      <c r="G75" s="62"/>
      <c r="H75" s="62"/>
      <c r="I75" s="11" t="s">
        <v>121</v>
      </c>
      <c r="J75" s="4">
        <v>10</v>
      </c>
      <c r="K75" s="4"/>
      <c r="L75" s="4"/>
      <c r="M75" s="4"/>
      <c r="N75" s="4"/>
      <c r="O75" s="4">
        <f t="shared" ref="O75:O86" si="4">SUM(J75:N75)</f>
        <v>10</v>
      </c>
      <c r="P75" s="10"/>
      <c r="Q75" s="61" t="s">
        <v>130</v>
      </c>
      <c r="R75" s="61">
        <v>60</v>
      </c>
      <c r="S75">
        <v>1080</v>
      </c>
    </row>
    <row r="76" spans="1:20">
      <c r="A76" s="100"/>
      <c r="B76" s="119"/>
      <c r="C76" s="134"/>
      <c r="D76" s="1" t="s">
        <v>33</v>
      </c>
      <c r="E76" s="1">
        <v>6.8</v>
      </c>
      <c r="F76" s="1">
        <v>10.199999999999999</v>
      </c>
      <c r="G76" s="1">
        <v>51.2</v>
      </c>
      <c r="H76" s="1">
        <v>324</v>
      </c>
      <c r="I76" s="11" t="s">
        <v>115</v>
      </c>
      <c r="J76" s="4">
        <v>160</v>
      </c>
      <c r="K76" s="4"/>
      <c r="L76" s="4"/>
      <c r="M76" s="4"/>
      <c r="N76" s="4"/>
      <c r="O76" s="4">
        <f t="shared" si="4"/>
        <v>160</v>
      </c>
      <c r="P76" s="10"/>
      <c r="Q76" s="61" t="s">
        <v>16</v>
      </c>
      <c r="R76" s="61">
        <v>20</v>
      </c>
      <c r="S76">
        <v>360</v>
      </c>
    </row>
    <row r="77" spans="1:20">
      <c r="A77" s="118">
        <v>382</v>
      </c>
      <c r="B77" s="124" t="s">
        <v>127</v>
      </c>
      <c r="C77" s="125"/>
      <c r="D77" s="1"/>
      <c r="E77" s="1"/>
      <c r="F77" s="1"/>
      <c r="G77" s="1"/>
      <c r="H77" s="1"/>
      <c r="I77" s="11" t="s">
        <v>121</v>
      </c>
      <c r="J77" s="4">
        <v>10</v>
      </c>
      <c r="K77" s="4"/>
      <c r="L77" s="4"/>
      <c r="M77" s="4"/>
      <c r="N77" s="4"/>
      <c r="O77" s="4">
        <f t="shared" si="4"/>
        <v>10</v>
      </c>
      <c r="P77" s="10"/>
      <c r="Q77" s="61" t="s">
        <v>115</v>
      </c>
      <c r="R77" s="61">
        <v>160</v>
      </c>
      <c r="S77">
        <v>288</v>
      </c>
    </row>
    <row r="78" spans="1:20">
      <c r="A78" s="118"/>
      <c r="B78" s="126"/>
      <c r="C78" s="127"/>
      <c r="D78" s="5"/>
      <c r="E78" s="5"/>
      <c r="F78" s="5"/>
      <c r="G78" s="5"/>
      <c r="H78" s="5"/>
      <c r="I78" s="11" t="s">
        <v>88</v>
      </c>
      <c r="J78" s="4">
        <v>30</v>
      </c>
      <c r="K78" s="4"/>
      <c r="L78" s="4"/>
      <c r="M78" s="4"/>
      <c r="N78" s="4"/>
      <c r="O78" s="4">
        <f t="shared" si="4"/>
        <v>30</v>
      </c>
      <c r="P78" s="10"/>
      <c r="Q78" s="61" t="s">
        <v>15</v>
      </c>
      <c r="R78" s="61">
        <v>30</v>
      </c>
      <c r="S78">
        <v>540</v>
      </c>
    </row>
    <row r="79" spans="1:20">
      <c r="A79" s="118"/>
      <c r="B79" s="128"/>
      <c r="C79" s="129"/>
      <c r="D79" s="22" t="s">
        <v>101</v>
      </c>
      <c r="E79" s="22">
        <v>2.6</v>
      </c>
      <c r="F79" s="22">
        <v>8.8000000000000007</v>
      </c>
      <c r="G79" s="22">
        <v>14.3</v>
      </c>
      <c r="H79" s="1">
        <v>147</v>
      </c>
      <c r="I79" s="11" t="s">
        <v>131</v>
      </c>
      <c r="J79" s="4">
        <v>50</v>
      </c>
      <c r="K79" s="4"/>
      <c r="L79" s="4"/>
      <c r="M79" s="4"/>
      <c r="N79" s="4"/>
      <c r="O79" s="4">
        <f t="shared" si="4"/>
        <v>50</v>
      </c>
      <c r="P79" s="10"/>
      <c r="Q79" s="61" t="s">
        <v>133</v>
      </c>
      <c r="R79" s="61">
        <v>50</v>
      </c>
      <c r="S79">
        <v>900</v>
      </c>
    </row>
    <row r="80" spans="1:20">
      <c r="A80" s="118">
        <v>2</v>
      </c>
      <c r="B80" s="124" t="s">
        <v>128</v>
      </c>
      <c r="C80" s="125"/>
      <c r="D80" s="5"/>
      <c r="E80" s="23"/>
      <c r="F80" s="23"/>
      <c r="G80" s="23"/>
      <c r="H80" s="5"/>
      <c r="I80" s="11" t="s">
        <v>132</v>
      </c>
      <c r="J80" s="4">
        <v>15</v>
      </c>
      <c r="K80" s="4"/>
      <c r="L80" s="4"/>
      <c r="M80" s="4"/>
      <c r="N80" s="4"/>
      <c r="O80" s="4">
        <f t="shared" si="4"/>
        <v>15</v>
      </c>
      <c r="P80" s="10"/>
      <c r="Q80" s="61" t="s">
        <v>132</v>
      </c>
      <c r="R80" s="61">
        <v>15</v>
      </c>
      <c r="S80">
        <v>270</v>
      </c>
    </row>
    <row r="81" spans="1:20">
      <c r="A81" s="118"/>
      <c r="B81" s="126"/>
      <c r="C81" s="127"/>
      <c r="D81" s="7"/>
      <c r="E81" s="21"/>
      <c r="F81" s="21"/>
      <c r="G81" s="21"/>
      <c r="H81" s="7"/>
      <c r="I81" s="12"/>
      <c r="J81" s="4"/>
      <c r="K81" s="4"/>
      <c r="L81" s="4"/>
      <c r="M81" s="4"/>
      <c r="N81" s="4"/>
      <c r="O81" s="4">
        <f t="shared" si="4"/>
        <v>0</v>
      </c>
      <c r="P81" s="10"/>
      <c r="Q81" s="61"/>
      <c r="R81" s="61"/>
    </row>
    <row r="82" spans="1:20">
      <c r="A82" s="118"/>
      <c r="B82" s="128"/>
      <c r="C82" s="129"/>
      <c r="D82" s="2" t="s">
        <v>80</v>
      </c>
      <c r="E82" s="20">
        <v>0.1</v>
      </c>
      <c r="F82" s="20">
        <v>0</v>
      </c>
      <c r="G82" s="20">
        <v>15</v>
      </c>
      <c r="H82" s="2">
        <v>60.4</v>
      </c>
      <c r="I82" s="9"/>
      <c r="J82" s="4"/>
      <c r="K82" s="4"/>
      <c r="L82" s="4"/>
      <c r="M82" s="4"/>
      <c r="N82" s="4"/>
      <c r="O82" s="4">
        <f t="shared" si="4"/>
        <v>0</v>
      </c>
      <c r="P82" s="10"/>
      <c r="Q82" s="61"/>
      <c r="R82" s="61"/>
    </row>
    <row r="83" spans="1:20">
      <c r="A83" s="118">
        <v>338</v>
      </c>
      <c r="B83" s="130"/>
      <c r="C83" s="131"/>
      <c r="D83" s="5"/>
      <c r="E83" s="5"/>
      <c r="F83" s="5"/>
      <c r="G83" s="5"/>
      <c r="H83" s="5"/>
      <c r="I83" s="9"/>
      <c r="J83" s="4"/>
      <c r="K83" s="4"/>
      <c r="L83" s="4"/>
      <c r="M83" s="4"/>
      <c r="N83" s="4"/>
      <c r="O83" s="4">
        <f t="shared" si="4"/>
        <v>0</v>
      </c>
      <c r="P83" s="10"/>
      <c r="Q83" s="10"/>
      <c r="R83" s="10"/>
    </row>
    <row r="84" spans="1:20">
      <c r="A84" s="118"/>
      <c r="B84" s="130"/>
      <c r="C84" s="131"/>
      <c r="D84" s="5"/>
      <c r="E84" s="5"/>
      <c r="F84" s="5"/>
      <c r="G84" s="5"/>
      <c r="H84" s="5"/>
      <c r="I84" s="9"/>
      <c r="J84" s="4"/>
      <c r="K84" s="4"/>
      <c r="L84" s="4"/>
      <c r="M84" s="4"/>
      <c r="N84" s="4"/>
      <c r="O84" s="4">
        <f t="shared" si="4"/>
        <v>0</v>
      </c>
      <c r="P84" s="10"/>
      <c r="Q84" s="10"/>
      <c r="R84" s="10"/>
    </row>
    <row r="85" spans="1:20">
      <c r="A85" s="118"/>
      <c r="B85" s="130"/>
      <c r="C85" s="131"/>
      <c r="D85" s="2"/>
      <c r="E85" s="2"/>
      <c r="F85" s="2"/>
      <c r="G85" s="2"/>
      <c r="H85" s="2"/>
      <c r="I85" s="9"/>
      <c r="J85" s="4"/>
      <c r="K85" s="4"/>
      <c r="L85" s="4"/>
      <c r="M85" s="4"/>
      <c r="N85" s="4"/>
      <c r="O85" s="4">
        <f t="shared" si="4"/>
        <v>0</v>
      </c>
      <c r="P85" s="10"/>
      <c r="Q85" s="10"/>
      <c r="R85" s="10"/>
    </row>
    <row r="86" spans="1:20">
      <c r="A86" s="56"/>
      <c r="B86" s="118"/>
      <c r="C86" s="118"/>
      <c r="D86" s="15"/>
      <c r="E86" s="15"/>
      <c r="F86" s="15"/>
      <c r="G86" s="15"/>
      <c r="H86" s="15"/>
      <c r="I86" s="4"/>
      <c r="J86" s="4"/>
      <c r="K86" s="4"/>
      <c r="L86" s="4"/>
      <c r="M86" s="4"/>
      <c r="N86" s="4"/>
      <c r="O86" s="4">
        <f t="shared" si="4"/>
        <v>0</v>
      </c>
      <c r="P86" s="10"/>
      <c r="Q86" s="10"/>
      <c r="R86" s="10"/>
    </row>
    <row r="87" spans="1:20">
      <c r="A87" s="107" t="s">
        <v>9</v>
      </c>
      <c r="B87" s="108"/>
      <c r="C87" s="109"/>
      <c r="D87" s="4"/>
      <c r="E87" s="4">
        <f>SUM(E74:E86)</f>
        <v>9.5</v>
      </c>
      <c r="F87" s="4">
        <f>SUM(F74:F86)</f>
        <v>19</v>
      </c>
      <c r="G87" s="4">
        <f>SUM(G74:G86)</f>
        <v>80.5</v>
      </c>
      <c r="H87" s="4">
        <f>SUM(H74:H86)</f>
        <v>531.4</v>
      </c>
      <c r="I87" s="4"/>
      <c r="J87" s="4"/>
      <c r="K87" s="4"/>
      <c r="L87" s="4"/>
      <c r="M87" s="4"/>
      <c r="N87" s="4"/>
      <c r="O87" s="4"/>
      <c r="P87" s="10"/>
      <c r="Q87" s="10"/>
      <c r="R87" s="10"/>
    </row>
    <row r="88" spans="1:20">
      <c r="A88" s="3"/>
      <c r="B88" s="3"/>
      <c r="C88" s="3"/>
      <c r="D88" s="3"/>
      <c r="E88" s="3"/>
      <c r="F88" s="3"/>
      <c r="G88" s="108"/>
      <c r="H88" s="108"/>
      <c r="I88" s="108"/>
      <c r="J88" s="3"/>
      <c r="K88" s="3"/>
      <c r="L88" s="3"/>
      <c r="M88" s="3"/>
      <c r="N88" s="3"/>
      <c r="O88" s="3"/>
      <c r="P88" s="10"/>
      <c r="Q88" s="10"/>
      <c r="R88" s="10"/>
    </row>
    <row r="89" spans="1:20">
      <c r="A89" s="4" t="s">
        <v>0</v>
      </c>
      <c r="B89" s="107" t="s">
        <v>11</v>
      </c>
      <c r="C89" s="108"/>
      <c r="D89" s="108"/>
      <c r="E89" s="108"/>
      <c r="F89" s="108"/>
      <c r="G89" s="108"/>
      <c r="H89" s="108"/>
      <c r="I89" s="108"/>
      <c r="J89" s="108"/>
      <c r="K89" s="108"/>
      <c r="L89" s="109"/>
      <c r="M89" s="4"/>
      <c r="N89" s="4"/>
      <c r="O89" s="4"/>
      <c r="P89" s="10"/>
      <c r="Q89" s="10"/>
      <c r="R89" s="10"/>
    </row>
    <row r="90" spans="1:20" ht="45">
      <c r="A90" s="4"/>
      <c r="B90" s="4" t="s">
        <v>1</v>
      </c>
      <c r="C90" s="4"/>
      <c r="D90" s="4" t="s">
        <v>2</v>
      </c>
      <c r="E90" s="4" t="s">
        <v>3</v>
      </c>
      <c r="F90" s="4" t="s">
        <v>4</v>
      </c>
      <c r="G90" s="4" t="s">
        <v>5</v>
      </c>
      <c r="H90" s="6" t="s">
        <v>6</v>
      </c>
      <c r="I90" s="14" t="s">
        <v>7</v>
      </c>
      <c r="J90" s="4">
        <v>2</v>
      </c>
      <c r="K90" s="4">
        <v>5</v>
      </c>
      <c r="L90" s="4">
        <v>31</v>
      </c>
      <c r="M90" s="4">
        <v>40</v>
      </c>
      <c r="N90" s="4">
        <v>21</v>
      </c>
      <c r="O90" s="4" t="s">
        <v>10</v>
      </c>
      <c r="P90" s="10"/>
      <c r="Q90" s="10"/>
      <c r="R90" s="84" t="s">
        <v>93</v>
      </c>
      <c r="S90" s="85" t="s">
        <v>205</v>
      </c>
      <c r="T90" t="s">
        <v>72</v>
      </c>
    </row>
    <row r="91" spans="1:20">
      <c r="A91" s="118">
        <v>67</v>
      </c>
      <c r="B91" s="124" t="s">
        <v>135</v>
      </c>
      <c r="C91" s="125"/>
      <c r="D91" s="61"/>
      <c r="E91" s="61"/>
      <c r="F91" s="61"/>
      <c r="G91" s="61"/>
      <c r="H91" s="63"/>
      <c r="I91" s="1" t="s">
        <v>113</v>
      </c>
      <c r="J91" s="9">
        <v>36</v>
      </c>
      <c r="K91" s="9"/>
      <c r="L91" s="34"/>
      <c r="M91" s="34"/>
      <c r="N91" s="4"/>
      <c r="O91" s="4">
        <f>SUM(J91:N91)</f>
        <v>36</v>
      </c>
      <c r="P91" s="10"/>
      <c r="Q91" s="10"/>
      <c r="R91" s="10"/>
    </row>
    <row r="92" spans="1:20">
      <c r="A92" s="118"/>
      <c r="B92" s="126"/>
      <c r="C92" s="127"/>
      <c r="D92" s="61"/>
      <c r="E92" s="61"/>
      <c r="F92" s="61"/>
      <c r="G92" s="61"/>
      <c r="H92" s="63"/>
      <c r="I92" s="1" t="s">
        <v>84</v>
      </c>
      <c r="J92" s="9">
        <v>48</v>
      </c>
      <c r="K92" s="9"/>
      <c r="L92" s="9"/>
      <c r="M92" s="9"/>
      <c r="N92" s="9"/>
      <c r="O92" s="4">
        <f t="shared" ref="O92:O108" si="5">SUM(J92:N92)</f>
        <v>48</v>
      </c>
      <c r="P92" s="10"/>
      <c r="Q92" s="61" t="s">
        <v>113</v>
      </c>
      <c r="R92" s="61">
        <v>104</v>
      </c>
      <c r="S92">
        <v>1872</v>
      </c>
    </row>
    <row r="93" spans="1:20">
      <c r="A93" s="118"/>
      <c r="B93" s="128"/>
      <c r="C93" s="129"/>
      <c r="D93" s="2" t="s">
        <v>77</v>
      </c>
      <c r="E93" s="24">
        <v>1.7</v>
      </c>
      <c r="F93" s="24">
        <v>4.0999999999999996</v>
      </c>
      <c r="G93" s="24">
        <v>15.4</v>
      </c>
      <c r="H93" s="25">
        <v>105.3</v>
      </c>
      <c r="I93" s="1" t="s">
        <v>138</v>
      </c>
      <c r="J93" s="9">
        <v>67</v>
      </c>
      <c r="K93" s="9"/>
      <c r="L93" s="9"/>
      <c r="M93" s="9"/>
      <c r="N93" s="9"/>
      <c r="O93" s="4">
        <f t="shared" si="5"/>
        <v>67</v>
      </c>
      <c r="P93" s="10"/>
      <c r="Q93" s="61" t="s">
        <v>84</v>
      </c>
      <c r="R93" s="61">
        <v>60</v>
      </c>
      <c r="S93">
        <v>108</v>
      </c>
    </row>
    <row r="94" spans="1:20">
      <c r="A94" s="118">
        <v>302</v>
      </c>
      <c r="B94" s="110" t="s">
        <v>136</v>
      </c>
      <c r="C94" s="111"/>
      <c r="D94" s="64"/>
      <c r="E94" s="64"/>
      <c r="F94" s="64"/>
      <c r="G94" s="64"/>
      <c r="H94" s="65"/>
      <c r="I94" s="1" t="s">
        <v>112</v>
      </c>
      <c r="J94" s="9">
        <v>20</v>
      </c>
      <c r="K94" s="9"/>
      <c r="L94" s="9"/>
      <c r="M94" s="9"/>
      <c r="N94" s="9"/>
      <c r="O94" s="4">
        <f t="shared" si="5"/>
        <v>20</v>
      </c>
      <c r="P94" s="10"/>
      <c r="Q94" s="61" t="s">
        <v>139</v>
      </c>
      <c r="R94" s="61">
        <v>67</v>
      </c>
      <c r="S94">
        <v>1206</v>
      </c>
    </row>
    <row r="95" spans="1:20" ht="15" customHeight="1">
      <c r="A95" s="118"/>
      <c r="B95" s="112"/>
      <c r="C95" s="113"/>
      <c r="D95" s="64"/>
      <c r="E95" s="64"/>
      <c r="F95" s="64"/>
      <c r="G95" s="64"/>
      <c r="H95" s="65"/>
      <c r="I95" s="1" t="s">
        <v>113</v>
      </c>
      <c r="J95" s="9">
        <v>68</v>
      </c>
      <c r="K95" s="9"/>
      <c r="L95" s="9"/>
      <c r="M95" s="9"/>
      <c r="N95" s="9"/>
      <c r="O95" s="4">
        <f t="shared" si="5"/>
        <v>68</v>
      </c>
      <c r="P95" s="10"/>
      <c r="Q95" s="61" t="s">
        <v>112</v>
      </c>
      <c r="R95" s="61">
        <v>25</v>
      </c>
      <c r="S95">
        <v>45</v>
      </c>
    </row>
    <row r="96" spans="1:20">
      <c r="A96" s="118"/>
      <c r="B96" s="114"/>
      <c r="C96" s="115"/>
      <c r="D96" s="2" t="s">
        <v>77</v>
      </c>
      <c r="E96" s="2">
        <v>3.3</v>
      </c>
      <c r="F96" s="2">
        <v>9.8000000000000007</v>
      </c>
      <c r="G96" s="2">
        <v>24.4</v>
      </c>
      <c r="H96" s="26">
        <v>199</v>
      </c>
      <c r="I96" s="1" t="s">
        <v>110</v>
      </c>
      <c r="J96" s="9">
        <v>35</v>
      </c>
      <c r="K96" s="9"/>
      <c r="L96" s="9"/>
      <c r="M96" s="9"/>
      <c r="N96" s="9"/>
      <c r="O96" s="4">
        <f t="shared" si="5"/>
        <v>35</v>
      </c>
      <c r="P96" s="10"/>
      <c r="Q96" s="61" t="s">
        <v>110</v>
      </c>
      <c r="R96" s="61">
        <v>35</v>
      </c>
      <c r="S96">
        <v>63</v>
      </c>
    </row>
    <row r="97" spans="1:20">
      <c r="A97" s="118" t="s">
        <v>58</v>
      </c>
      <c r="B97" s="110" t="s">
        <v>137</v>
      </c>
      <c r="C97" s="111"/>
      <c r="D97" s="7"/>
      <c r="E97" s="7"/>
      <c r="F97" s="7"/>
      <c r="G97" s="7"/>
      <c r="H97" s="27"/>
      <c r="I97" s="1" t="s">
        <v>57</v>
      </c>
      <c r="J97" s="9">
        <v>24</v>
      </c>
      <c r="K97" s="9"/>
      <c r="L97" s="9"/>
      <c r="M97" s="9"/>
      <c r="N97" s="9"/>
      <c r="O97" s="4">
        <f t="shared" si="5"/>
        <v>24</v>
      </c>
      <c r="P97" s="10"/>
      <c r="Q97" s="61" t="s">
        <v>57</v>
      </c>
      <c r="R97" s="61">
        <v>24</v>
      </c>
      <c r="S97">
        <v>432</v>
      </c>
    </row>
    <row r="98" spans="1:20">
      <c r="A98" s="118"/>
      <c r="B98" s="112"/>
      <c r="C98" s="113"/>
      <c r="D98" s="7"/>
      <c r="E98" s="7"/>
      <c r="F98" s="7"/>
      <c r="G98" s="7"/>
      <c r="H98" s="27"/>
      <c r="I98" s="1" t="s">
        <v>84</v>
      </c>
      <c r="J98" s="9">
        <v>12</v>
      </c>
      <c r="K98" s="9"/>
      <c r="L98" s="9"/>
      <c r="M98" s="9"/>
      <c r="N98" s="9"/>
      <c r="O98" s="4">
        <f t="shared" si="5"/>
        <v>12</v>
      </c>
      <c r="P98" s="10"/>
      <c r="Q98" s="61"/>
      <c r="R98" s="61"/>
    </row>
    <row r="99" spans="1:20">
      <c r="A99" s="118"/>
      <c r="B99" s="114"/>
      <c r="C99" s="115"/>
      <c r="D99" s="2" t="s">
        <v>80</v>
      </c>
      <c r="E99" s="2">
        <v>0</v>
      </c>
      <c r="F99" s="2">
        <v>0</v>
      </c>
      <c r="G99" s="20">
        <v>122</v>
      </c>
      <c r="H99" s="26">
        <v>508</v>
      </c>
      <c r="I99" s="1" t="s">
        <v>112</v>
      </c>
      <c r="J99" s="9">
        <v>5</v>
      </c>
      <c r="K99" s="9"/>
      <c r="L99" s="9"/>
      <c r="M99" s="9"/>
      <c r="N99" s="9"/>
      <c r="O99" s="4">
        <f t="shared" si="5"/>
        <v>5</v>
      </c>
      <c r="P99" s="10"/>
      <c r="Q99" s="61"/>
      <c r="R99" s="61"/>
    </row>
    <row r="100" spans="1:20" ht="3" customHeight="1">
      <c r="A100" s="98">
        <v>380</v>
      </c>
      <c r="B100" s="110"/>
      <c r="C100" s="140"/>
      <c r="D100" s="7"/>
      <c r="E100" s="7"/>
      <c r="F100" s="7"/>
      <c r="G100" s="7"/>
      <c r="H100" s="27"/>
      <c r="I100" s="1" t="s">
        <v>17</v>
      </c>
      <c r="J100" s="9">
        <f>J90*$R$101</f>
        <v>0</v>
      </c>
      <c r="K100" s="9"/>
      <c r="L100" s="9">
        <v>3</v>
      </c>
      <c r="M100" s="9"/>
      <c r="N100" s="9"/>
      <c r="O100" s="4">
        <f t="shared" si="5"/>
        <v>3</v>
      </c>
      <c r="P100" s="10"/>
      <c r="Q100" s="61" t="s">
        <v>18</v>
      </c>
      <c r="R100" s="61"/>
    </row>
    <row r="101" spans="1:20" hidden="1">
      <c r="A101" s="100"/>
      <c r="B101" s="114"/>
      <c r="C101" s="141"/>
      <c r="D101" s="2">
        <v>200</v>
      </c>
      <c r="E101" s="2">
        <v>3.46</v>
      </c>
      <c r="F101" s="2">
        <v>3.5</v>
      </c>
      <c r="G101" s="20">
        <v>25.9</v>
      </c>
      <c r="H101" s="26">
        <v>149.19999999999999</v>
      </c>
      <c r="I101" s="1" t="s">
        <v>41</v>
      </c>
      <c r="J101" s="9">
        <f>J90*$R$102</f>
        <v>0</v>
      </c>
      <c r="K101" s="9">
        <f>K90*$R$102</f>
        <v>0</v>
      </c>
      <c r="L101" s="9">
        <f>L90*$R$102</f>
        <v>0</v>
      </c>
      <c r="M101" s="9">
        <f>M90*$R$102</f>
        <v>0</v>
      </c>
      <c r="N101" s="9"/>
      <c r="O101" s="4">
        <f t="shared" si="5"/>
        <v>0</v>
      </c>
      <c r="P101" s="10"/>
      <c r="Q101" s="61" t="s">
        <v>17</v>
      </c>
      <c r="R101" s="61"/>
    </row>
    <row r="102" spans="1:20">
      <c r="A102" s="56">
        <v>5</v>
      </c>
      <c r="B102" s="107" t="s">
        <v>23</v>
      </c>
      <c r="C102" s="109"/>
      <c r="D102" s="7">
        <v>50</v>
      </c>
      <c r="E102" s="7">
        <v>4.0999999999999996</v>
      </c>
      <c r="F102" s="7">
        <v>0.6</v>
      </c>
      <c r="G102" s="7">
        <v>21</v>
      </c>
      <c r="H102" s="27">
        <v>105.8</v>
      </c>
      <c r="I102" s="1"/>
      <c r="J102" s="9">
        <f>J90*$R$103</f>
        <v>0</v>
      </c>
      <c r="K102" s="9"/>
      <c r="L102" s="9"/>
      <c r="M102" s="9"/>
      <c r="N102" s="9"/>
      <c r="O102" s="4">
        <f t="shared" si="5"/>
        <v>0</v>
      </c>
      <c r="P102" s="10"/>
      <c r="Q102" s="61"/>
      <c r="R102" s="61"/>
    </row>
    <row r="103" spans="1:20">
      <c r="A103" s="56"/>
      <c r="B103" s="53"/>
      <c r="C103" s="55"/>
      <c r="D103" s="7"/>
      <c r="E103" s="7"/>
      <c r="F103" s="7"/>
      <c r="G103" s="7"/>
      <c r="H103" s="27"/>
      <c r="I103" s="1"/>
      <c r="J103" s="9">
        <f>J90*$R$104</f>
        <v>0</v>
      </c>
      <c r="K103" s="9"/>
      <c r="L103" s="9"/>
      <c r="M103" s="9"/>
      <c r="N103" s="9"/>
      <c r="O103" s="4">
        <f>SUM(J103:M103)</f>
        <v>0</v>
      </c>
      <c r="P103" s="10"/>
      <c r="Q103" s="61"/>
      <c r="R103" s="61"/>
    </row>
    <row r="104" spans="1:20">
      <c r="A104" s="56"/>
      <c r="B104" s="53"/>
      <c r="C104" s="55"/>
      <c r="D104" s="7"/>
      <c r="E104" s="7"/>
      <c r="F104" s="7"/>
      <c r="G104" s="7"/>
      <c r="H104" s="27"/>
      <c r="I104" s="1"/>
      <c r="J104" s="9">
        <f>J90*$R$105</f>
        <v>0</v>
      </c>
      <c r="K104" s="9"/>
      <c r="L104" s="9"/>
      <c r="M104" s="9"/>
      <c r="N104" s="9"/>
      <c r="O104" s="4">
        <f>SUM(J104:M104)</f>
        <v>0</v>
      </c>
      <c r="P104" s="10"/>
      <c r="Q104" s="61"/>
      <c r="R104" s="61"/>
    </row>
    <row r="105" spans="1:20">
      <c r="A105" s="56"/>
      <c r="B105" s="53"/>
      <c r="C105" s="55"/>
      <c r="D105" s="7"/>
      <c r="E105" s="7"/>
      <c r="F105" s="7"/>
      <c r="G105" s="7"/>
      <c r="H105" s="27"/>
      <c r="I105" s="1"/>
      <c r="J105" s="9">
        <f>J90*$R$106</f>
        <v>0</v>
      </c>
      <c r="K105" s="9"/>
      <c r="L105" s="9"/>
      <c r="M105" s="9"/>
      <c r="N105" s="9"/>
      <c r="O105" s="4">
        <f>SUM(J105:M105)</f>
        <v>0</v>
      </c>
      <c r="P105" s="10"/>
      <c r="Q105" s="61"/>
      <c r="R105" s="61"/>
    </row>
    <row r="106" spans="1:20">
      <c r="A106" s="56"/>
      <c r="B106" s="53"/>
      <c r="C106" s="55"/>
      <c r="D106" s="7"/>
      <c r="E106" s="7"/>
      <c r="F106" s="7"/>
      <c r="G106" s="7"/>
      <c r="H106" s="27"/>
      <c r="I106" s="1"/>
      <c r="J106" s="9">
        <f>J90*$R$107</f>
        <v>0</v>
      </c>
      <c r="K106" s="9"/>
      <c r="L106" s="9"/>
      <c r="M106" s="9"/>
      <c r="N106" s="9"/>
      <c r="O106" s="4">
        <f t="shared" si="5"/>
        <v>0</v>
      </c>
      <c r="P106" s="10"/>
      <c r="Q106" s="61"/>
      <c r="R106" s="61"/>
    </row>
    <row r="107" spans="1:20">
      <c r="A107" s="61"/>
      <c r="B107" s="138"/>
      <c r="C107" s="139"/>
      <c r="D107" s="61"/>
      <c r="E107" s="61"/>
      <c r="F107" s="61"/>
      <c r="G107" s="61"/>
      <c r="H107" s="63"/>
      <c r="I107" s="1"/>
      <c r="J107" s="9">
        <v>0.2</v>
      </c>
      <c r="K107" s="9"/>
      <c r="L107" s="9"/>
      <c r="M107" s="9"/>
      <c r="N107" s="4"/>
      <c r="O107" s="4">
        <f t="shared" si="5"/>
        <v>0.2</v>
      </c>
      <c r="P107" s="10"/>
      <c r="Q107" s="61"/>
      <c r="R107" s="61"/>
    </row>
    <row r="108" spans="1:20">
      <c r="A108" s="107" t="s">
        <v>9</v>
      </c>
      <c r="B108" s="108"/>
      <c r="C108" s="109"/>
      <c r="D108" s="4"/>
      <c r="E108" s="4">
        <f>SUM(E92:E102)</f>
        <v>12.56</v>
      </c>
      <c r="F108" s="4">
        <f>SUM(F92:F102)</f>
        <v>18</v>
      </c>
      <c r="G108" s="4">
        <f>SUM(G92:G102)</f>
        <v>208.70000000000002</v>
      </c>
      <c r="H108" s="4">
        <f>SUM(H92:H102)</f>
        <v>1067.3</v>
      </c>
      <c r="I108" s="15"/>
      <c r="J108" s="4">
        <f>J90*$R$109</f>
        <v>0</v>
      </c>
      <c r="K108" s="4"/>
      <c r="L108" s="4"/>
      <c r="M108" s="4"/>
      <c r="N108" s="4"/>
      <c r="O108" s="4">
        <f t="shared" si="5"/>
        <v>0</v>
      </c>
      <c r="P108" s="10"/>
      <c r="Q108" s="61"/>
      <c r="R108" s="61"/>
    </row>
    <row r="109" spans="1:20" ht="28.5" customHeight="1">
      <c r="A109" s="3"/>
      <c r="B109" s="3"/>
      <c r="C109" s="3"/>
      <c r="D109" s="3"/>
      <c r="E109" s="3"/>
      <c r="F109" s="3"/>
      <c r="G109" s="108"/>
      <c r="H109" s="108"/>
      <c r="I109" s="108"/>
      <c r="J109" s="3"/>
      <c r="K109" s="3"/>
      <c r="L109" s="3"/>
      <c r="M109" s="3"/>
      <c r="N109" s="3"/>
      <c r="O109" s="3"/>
      <c r="P109" s="10"/>
      <c r="Q109" s="61"/>
      <c r="R109" s="61"/>
    </row>
    <row r="110" spans="1:20" ht="15" customHeight="1">
      <c r="A110" s="4" t="s">
        <v>0</v>
      </c>
      <c r="B110" s="107" t="s">
        <v>43</v>
      </c>
      <c r="C110" s="108"/>
      <c r="D110" s="108"/>
      <c r="E110" s="108"/>
      <c r="F110" s="108"/>
      <c r="G110" s="108"/>
      <c r="H110" s="108"/>
      <c r="I110" s="108"/>
      <c r="J110" s="108"/>
      <c r="K110" s="108"/>
      <c r="L110" s="109"/>
      <c r="M110" s="4"/>
      <c r="N110" s="4"/>
      <c r="O110" s="4"/>
      <c r="P110" s="10"/>
      <c r="Q110" s="10"/>
      <c r="R110" s="10"/>
    </row>
    <row r="111" spans="1:20" ht="45">
      <c r="A111" s="4"/>
      <c r="B111" s="4" t="s">
        <v>1</v>
      </c>
      <c r="C111" s="4"/>
      <c r="D111" s="4" t="s">
        <v>2</v>
      </c>
      <c r="E111" s="4" t="s">
        <v>3</v>
      </c>
      <c r="F111" s="4" t="s">
        <v>4</v>
      </c>
      <c r="G111" s="4" t="s">
        <v>5</v>
      </c>
      <c r="H111" s="6" t="s">
        <v>6</v>
      </c>
      <c r="I111" s="6" t="s">
        <v>7</v>
      </c>
      <c r="J111" s="4">
        <v>2</v>
      </c>
      <c r="K111" s="4">
        <v>5</v>
      </c>
      <c r="L111" s="4">
        <v>31</v>
      </c>
      <c r="M111" s="4">
        <v>40</v>
      </c>
      <c r="N111" s="4">
        <v>21</v>
      </c>
      <c r="O111" s="4" t="s">
        <v>10</v>
      </c>
      <c r="P111" s="10"/>
      <c r="Q111" s="10"/>
      <c r="R111" s="84" t="s">
        <v>93</v>
      </c>
      <c r="S111" s="85" t="s">
        <v>205</v>
      </c>
      <c r="T111" t="s">
        <v>72</v>
      </c>
    </row>
    <row r="112" spans="1:20" ht="15" customHeight="1">
      <c r="A112" s="98">
        <v>210</v>
      </c>
      <c r="B112" s="110" t="s">
        <v>140</v>
      </c>
      <c r="C112" s="111"/>
      <c r="D112" s="4"/>
      <c r="E112" s="4"/>
      <c r="F112" s="4"/>
      <c r="G112" s="4"/>
      <c r="H112" s="4"/>
      <c r="I112" s="4" t="s">
        <v>115</v>
      </c>
      <c r="J112" s="4">
        <v>500</v>
      </c>
      <c r="K112" s="4"/>
      <c r="L112" s="4"/>
      <c r="M112" s="4"/>
      <c r="N112" s="4"/>
      <c r="O112" s="4">
        <f>SUM(J112:N112)</f>
        <v>500</v>
      </c>
      <c r="P112" s="10"/>
      <c r="Q112" s="10"/>
      <c r="R112" s="10"/>
    </row>
    <row r="113" spans="1:20">
      <c r="A113" s="99"/>
      <c r="B113" s="112"/>
      <c r="C113" s="113"/>
      <c r="D113" s="13"/>
      <c r="E113" s="13"/>
      <c r="F113" s="13"/>
      <c r="G113" s="13"/>
      <c r="H113" s="13"/>
      <c r="I113" s="4" t="s">
        <v>143</v>
      </c>
      <c r="J113" s="4">
        <v>80</v>
      </c>
      <c r="K113" s="4"/>
      <c r="L113" s="4"/>
      <c r="M113" s="4"/>
      <c r="N113" s="4"/>
      <c r="O113" s="4">
        <f t="shared" ref="O113:O124" si="6">SUM(J113:N113)</f>
        <v>80</v>
      </c>
      <c r="P113" s="10"/>
      <c r="Q113" s="61" t="s">
        <v>115</v>
      </c>
      <c r="R113" s="61">
        <v>1000</v>
      </c>
      <c r="S113">
        <v>180</v>
      </c>
    </row>
    <row r="114" spans="1:20">
      <c r="A114" s="100"/>
      <c r="B114" s="114"/>
      <c r="C114" s="115"/>
      <c r="D114" s="8" t="s">
        <v>80</v>
      </c>
      <c r="E114" s="24">
        <v>4.3</v>
      </c>
      <c r="F114" s="24">
        <v>5</v>
      </c>
      <c r="G114" s="24">
        <v>21</v>
      </c>
      <c r="H114" s="24">
        <v>143</v>
      </c>
      <c r="I114" s="9" t="s">
        <v>144</v>
      </c>
      <c r="J114" s="4">
        <v>8</v>
      </c>
      <c r="K114" s="4"/>
      <c r="L114" s="4"/>
      <c r="M114" s="4"/>
      <c r="N114" s="4"/>
      <c r="O114" s="4">
        <f t="shared" si="6"/>
        <v>8</v>
      </c>
      <c r="P114" s="10"/>
      <c r="Q114" s="61" t="s">
        <v>143</v>
      </c>
      <c r="R114" s="61">
        <v>80</v>
      </c>
      <c r="S114">
        <v>144</v>
      </c>
    </row>
    <row r="115" spans="1:20" ht="15" customHeight="1">
      <c r="A115" s="98">
        <v>306</v>
      </c>
      <c r="B115" s="110" t="s">
        <v>141</v>
      </c>
      <c r="C115" s="111"/>
      <c r="D115" s="64"/>
      <c r="E115" s="64"/>
      <c r="F115" s="64"/>
      <c r="G115" s="64"/>
      <c r="H115" s="64"/>
      <c r="I115" s="9" t="s">
        <v>132</v>
      </c>
      <c r="J115" s="4">
        <v>6</v>
      </c>
      <c r="K115" s="4"/>
      <c r="L115" s="4"/>
      <c r="M115" s="4"/>
      <c r="N115" s="4"/>
      <c r="O115" s="4">
        <f t="shared" si="6"/>
        <v>6</v>
      </c>
      <c r="P115" s="10"/>
      <c r="Q115" s="61" t="s">
        <v>121</v>
      </c>
      <c r="R115" s="61">
        <v>8</v>
      </c>
      <c r="S115">
        <v>144</v>
      </c>
    </row>
    <row r="116" spans="1:20">
      <c r="A116" s="99"/>
      <c r="B116" s="112"/>
      <c r="C116" s="113"/>
      <c r="D116" s="7"/>
      <c r="E116" s="7"/>
      <c r="F116" s="7"/>
      <c r="G116" s="7"/>
      <c r="H116" s="7"/>
      <c r="I116" s="9" t="s">
        <v>103</v>
      </c>
      <c r="J116" s="4">
        <v>20.2</v>
      </c>
      <c r="K116" s="4"/>
      <c r="L116" s="4"/>
      <c r="M116" s="4"/>
      <c r="N116" s="4"/>
      <c r="O116" s="4">
        <f t="shared" si="6"/>
        <v>20.2</v>
      </c>
      <c r="P116" s="10"/>
      <c r="Q116" s="61" t="s">
        <v>132</v>
      </c>
      <c r="R116" s="61">
        <v>106</v>
      </c>
      <c r="S116">
        <v>1908</v>
      </c>
    </row>
    <row r="117" spans="1:20">
      <c r="A117" s="100"/>
      <c r="B117" s="114"/>
      <c r="C117" s="115"/>
      <c r="D117" s="97" t="s">
        <v>101</v>
      </c>
      <c r="E117" s="2">
        <v>2.6</v>
      </c>
      <c r="F117" s="2">
        <v>9.3000000000000007</v>
      </c>
      <c r="G117" s="20">
        <v>14.2</v>
      </c>
      <c r="H117" s="2">
        <v>165</v>
      </c>
      <c r="I117" s="9" t="s">
        <v>88</v>
      </c>
      <c r="J117" s="4">
        <v>30</v>
      </c>
      <c r="K117" s="4"/>
      <c r="L117" s="4"/>
      <c r="M117" s="4"/>
      <c r="N117" s="4"/>
      <c r="O117" s="4">
        <f t="shared" si="6"/>
        <v>30</v>
      </c>
      <c r="P117" s="10"/>
      <c r="Q117" s="61" t="s">
        <v>103</v>
      </c>
      <c r="R117" s="61">
        <v>20</v>
      </c>
      <c r="S117">
        <v>360</v>
      </c>
    </row>
    <row r="118" spans="1:20">
      <c r="A118" s="98">
        <v>348</v>
      </c>
      <c r="B118" s="101" t="s">
        <v>142</v>
      </c>
      <c r="C118" s="102"/>
      <c r="D118" s="4"/>
      <c r="E118" s="4"/>
      <c r="F118" s="4"/>
      <c r="G118" s="4"/>
      <c r="H118" s="4"/>
      <c r="I118" s="41" t="s">
        <v>105</v>
      </c>
      <c r="J118" s="4">
        <v>20</v>
      </c>
      <c r="K118" s="4"/>
      <c r="L118" s="4"/>
      <c r="M118" s="4"/>
      <c r="N118" s="4"/>
      <c r="O118" s="4">
        <f t="shared" si="6"/>
        <v>20</v>
      </c>
      <c r="P118" s="10"/>
      <c r="Q118" s="61" t="s">
        <v>105</v>
      </c>
      <c r="R118" s="61">
        <v>20</v>
      </c>
      <c r="S118">
        <v>360</v>
      </c>
    </row>
    <row r="119" spans="1:20">
      <c r="A119" s="99"/>
      <c r="B119" s="103"/>
      <c r="C119" s="104"/>
      <c r="D119" s="4"/>
      <c r="E119" s="4"/>
      <c r="F119" s="4"/>
      <c r="G119" s="4"/>
      <c r="H119" s="4"/>
      <c r="I119" s="4" t="s">
        <v>115</v>
      </c>
      <c r="J119" s="4">
        <v>500</v>
      </c>
      <c r="K119" s="4"/>
      <c r="L119" s="4"/>
      <c r="M119" s="4"/>
      <c r="N119" s="4"/>
      <c r="O119" s="4">
        <f t="shared" si="6"/>
        <v>500</v>
      </c>
      <c r="P119" s="10"/>
      <c r="Q119" s="61"/>
      <c r="R119" s="61"/>
    </row>
    <row r="120" spans="1:20">
      <c r="A120" s="100"/>
      <c r="B120" s="105"/>
      <c r="C120" s="106"/>
      <c r="D120" s="4" t="s">
        <v>80</v>
      </c>
      <c r="E120" s="4">
        <v>3.8</v>
      </c>
      <c r="F120" s="4">
        <v>3.2</v>
      </c>
      <c r="G120" s="4">
        <v>26.7</v>
      </c>
      <c r="H120" s="4">
        <v>151</v>
      </c>
      <c r="I120" s="4" t="s">
        <v>132</v>
      </c>
      <c r="J120" s="4">
        <v>100</v>
      </c>
      <c r="K120" s="4"/>
      <c r="L120" s="4"/>
      <c r="M120" s="4"/>
      <c r="N120" s="4"/>
      <c r="O120" s="4">
        <f t="shared" si="6"/>
        <v>100</v>
      </c>
      <c r="P120" s="10"/>
      <c r="Q120" s="10"/>
      <c r="R120" s="10"/>
    </row>
    <row r="121" spans="1:20">
      <c r="A121" s="98">
        <v>5</v>
      </c>
      <c r="B121" s="101"/>
      <c r="C121" s="10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6"/>
        <v>0</v>
      </c>
      <c r="P121" s="10"/>
      <c r="Q121" s="10"/>
      <c r="R121" s="10"/>
    </row>
    <row r="122" spans="1:20">
      <c r="A122" s="99"/>
      <c r="B122" s="103"/>
      <c r="C122" s="10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>
        <f t="shared" si="6"/>
        <v>0</v>
      </c>
      <c r="P122" s="10"/>
      <c r="Q122" s="10"/>
      <c r="R122" s="10"/>
    </row>
    <row r="123" spans="1:20">
      <c r="A123" s="100"/>
      <c r="B123" s="105"/>
      <c r="C123" s="106"/>
      <c r="D123" s="7"/>
      <c r="E123" s="7"/>
      <c r="F123" s="7"/>
      <c r="G123" s="7"/>
      <c r="H123" s="27"/>
      <c r="I123" s="4"/>
      <c r="J123" s="4"/>
      <c r="K123" s="4"/>
      <c r="L123" s="19"/>
      <c r="M123" s="4"/>
      <c r="N123" s="4"/>
      <c r="O123" s="4">
        <f t="shared" si="6"/>
        <v>0</v>
      </c>
      <c r="P123" s="10"/>
      <c r="Q123" s="10"/>
      <c r="R123" s="10"/>
    </row>
    <row r="124" spans="1:20">
      <c r="A124" s="56"/>
      <c r="B124" s="107"/>
      <c r="C124" s="109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>
        <f t="shared" si="6"/>
        <v>0</v>
      </c>
      <c r="P124" s="10"/>
      <c r="Q124" s="10"/>
      <c r="R124" s="10"/>
    </row>
    <row r="125" spans="1:20">
      <c r="A125" s="107" t="s">
        <v>9</v>
      </c>
      <c r="B125" s="108"/>
      <c r="C125" s="109"/>
      <c r="D125" s="4"/>
      <c r="E125" s="4">
        <f>SUM(E112:E124)</f>
        <v>10.7</v>
      </c>
      <c r="F125" s="4">
        <f>SUM(F112:F124)</f>
        <v>17.5</v>
      </c>
      <c r="G125" s="4">
        <f>SUM(G112:G124)</f>
        <v>61.900000000000006</v>
      </c>
      <c r="H125" s="4">
        <f>SUM(H112:H124)</f>
        <v>459</v>
      </c>
      <c r="I125" s="4"/>
      <c r="J125" s="4"/>
      <c r="K125" s="4"/>
      <c r="L125" s="4"/>
      <c r="M125" s="4"/>
      <c r="N125" s="4"/>
      <c r="O125" s="4"/>
      <c r="P125" s="10"/>
      <c r="Q125" s="10"/>
      <c r="R125" s="10"/>
    </row>
    <row r="126" spans="1:20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0"/>
      <c r="Q126" s="10"/>
      <c r="R126" s="10"/>
    </row>
    <row r="127" spans="1:20">
      <c r="A127" s="4" t="s">
        <v>0</v>
      </c>
      <c r="B127" s="107" t="s">
        <v>11</v>
      </c>
      <c r="C127" s="108"/>
      <c r="D127" s="108"/>
      <c r="E127" s="108"/>
      <c r="F127" s="108"/>
      <c r="G127" s="108"/>
      <c r="H127" s="108"/>
      <c r="I127" s="108"/>
      <c r="J127" s="108"/>
      <c r="K127" s="108"/>
      <c r="L127" s="109"/>
      <c r="M127" s="4"/>
      <c r="N127" s="4"/>
      <c r="O127" s="4"/>
      <c r="P127" s="10"/>
      <c r="Q127" s="10"/>
      <c r="R127" s="10"/>
    </row>
    <row r="128" spans="1:20" ht="45">
      <c r="A128" s="46"/>
      <c r="B128" s="46" t="s">
        <v>1</v>
      </c>
      <c r="C128" s="46"/>
      <c r="D128" s="46" t="s">
        <v>2</v>
      </c>
      <c r="E128" s="46" t="s">
        <v>3</v>
      </c>
      <c r="F128" s="46" t="s">
        <v>4</v>
      </c>
      <c r="G128" s="46" t="s">
        <v>5</v>
      </c>
      <c r="H128" s="48" t="s">
        <v>6</v>
      </c>
      <c r="I128" s="48" t="s">
        <v>7</v>
      </c>
      <c r="J128" s="46">
        <v>2</v>
      </c>
      <c r="K128" s="46">
        <v>5</v>
      </c>
      <c r="L128" s="46">
        <v>31</v>
      </c>
      <c r="M128" s="46">
        <v>40</v>
      </c>
      <c r="N128" s="46">
        <v>21</v>
      </c>
      <c r="O128" s="46" t="s">
        <v>10</v>
      </c>
      <c r="P128" s="66"/>
      <c r="Q128" s="10"/>
      <c r="R128" s="84" t="s">
        <v>93</v>
      </c>
      <c r="S128" s="85" t="s">
        <v>205</v>
      </c>
      <c r="T128" t="s">
        <v>72</v>
      </c>
    </row>
    <row r="129" spans="1:19" ht="15" customHeight="1">
      <c r="A129" s="98">
        <v>45</v>
      </c>
      <c r="B129" s="110" t="s">
        <v>146</v>
      </c>
      <c r="C129" s="111"/>
      <c r="D129" s="7"/>
      <c r="E129" s="7"/>
      <c r="F129" s="7"/>
      <c r="G129" s="7"/>
      <c r="H129" s="7"/>
      <c r="I129" s="4" t="s">
        <v>117</v>
      </c>
      <c r="J129" s="4">
        <v>11</v>
      </c>
      <c r="K129" s="4"/>
      <c r="L129" s="4"/>
      <c r="M129" s="4"/>
      <c r="N129" s="4"/>
      <c r="O129" s="4">
        <f>SUM(J129:N129)</f>
        <v>11</v>
      </c>
      <c r="P129" s="10"/>
      <c r="Q129" s="66"/>
      <c r="R129" s="10"/>
    </row>
    <row r="130" spans="1:19">
      <c r="A130" s="99"/>
      <c r="B130" s="112"/>
      <c r="C130" s="113"/>
      <c r="D130" s="7"/>
      <c r="E130" s="7"/>
      <c r="F130" s="7"/>
      <c r="G130" s="7"/>
      <c r="H130" s="7"/>
      <c r="I130" s="4" t="s">
        <v>113</v>
      </c>
      <c r="J130" s="4">
        <v>36</v>
      </c>
      <c r="K130" s="4"/>
      <c r="L130" s="4"/>
      <c r="M130" s="4"/>
      <c r="N130" s="4"/>
      <c r="O130" s="4">
        <f t="shared" ref="O130:O142" si="7">SUM(J130:N130)</f>
        <v>36</v>
      </c>
      <c r="P130" s="10"/>
      <c r="Q130" s="61" t="s">
        <v>117</v>
      </c>
      <c r="R130" s="61">
        <v>11</v>
      </c>
      <c r="S130">
        <v>198</v>
      </c>
    </row>
    <row r="131" spans="1:19">
      <c r="A131" s="100"/>
      <c r="B131" s="114"/>
      <c r="C131" s="115"/>
      <c r="D131" s="2" t="s">
        <v>77</v>
      </c>
      <c r="E131" s="2">
        <v>6.5</v>
      </c>
      <c r="F131" s="2">
        <v>19.3</v>
      </c>
      <c r="G131" s="2">
        <v>48.2</v>
      </c>
      <c r="H131" s="2">
        <v>393</v>
      </c>
      <c r="I131" s="4" t="s">
        <v>57</v>
      </c>
      <c r="J131" s="4">
        <v>50</v>
      </c>
      <c r="K131" s="4"/>
      <c r="L131" s="4"/>
      <c r="M131" s="4"/>
      <c r="N131" s="4"/>
      <c r="O131" s="4">
        <f t="shared" si="7"/>
        <v>50</v>
      </c>
      <c r="P131" s="10"/>
      <c r="Q131" s="61" t="s">
        <v>113</v>
      </c>
      <c r="R131" s="61">
        <v>36</v>
      </c>
      <c r="S131">
        <v>648</v>
      </c>
    </row>
    <row r="132" spans="1:19" ht="15" customHeight="1">
      <c r="A132" s="98">
        <v>312</v>
      </c>
      <c r="B132" s="110" t="s">
        <v>147</v>
      </c>
      <c r="C132" s="111"/>
      <c r="D132" s="64"/>
      <c r="E132" s="64"/>
      <c r="F132" s="64"/>
      <c r="G132" s="64"/>
      <c r="H132" s="64"/>
      <c r="I132" s="4" t="s">
        <v>84</v>
      </c>
      <c r="J132" s="4">
        <v>13</v>
      </c>
      <c r="K132" s="4"/>
      <c r="L132" s="4"/>
      <c r="M132" s="19"/>
      <c r="N132" s="4"/>
      <c r="O132" s="4">
        <f t="shared" si="7"/>
        <v>13</v>
      </c>
      <c r="P132" s="10"/>
      <c r="Q132" s="61" t="s">
        <v>57</v>
      </c>
      <c r="R132" s="61">
        <v>100</v>
      </c>
      <c r="S132">
        <v>1800</v>
      </c>
    </row>
    <row r="133" spans="1:19">
      <c r="A133" s="99"/>
      <c r="B133" s="112"/>
      <c r="C133" s="113"/>
      <c r="D133" s="64"/>
      <c r="E133" s="64"/>
      <c r="F133" s="64"/>
      <c r="G133" s="64"/>
      <c r="H133" s="64"/>
      <c r="I133" s="4" t="s">
        <v>111</v>
      </c>
      <c r="J133" s="4">
        <v>30</v>
      </c>
      <c r="K133" s="4"/>
      <c r="L133" s="19"/>
      <c r="M133" s="19"/>
      <c r="N133" s="4"/>
      <c r="O133" s="4">
        <f t="shared" si="7"/>
        <v>30</v>
      </c>
      <c r="P133" s="10"/>
      <c r="Q133" s="61" t="s">
        <v>84</v>
      </c>
      <c r="R133" s="61">
        <v>18</v>
      </c>
      <c r="S133">
        <v>324</v>
      </c>
    </row>
    <row r="134" spans="1:19">
      <c r="A134" s="100"/>
      <c r="B134" s="114"/>
      <c r="C134" s="115"/>
      <c r="D134" s="16" t="s">
        <v>148</v>
      </c>
      <c r="E134" s="59">
        <v>8.1</v>
      </c>
      <c r="F134" s="59">
        <v>4.5999999999999996</v>
      </c>
      <c r="G134" s="59">
        <v>7.9</v>
      </c>
      <c r="H134" s="59">
        <v>164</v>
      </c>
      <c r="I134" s="4" t="s">
        <v>112</v>
      </c>
      <c r="J134" s="4">
        <v>20</v>
      </c>
      <c r="K134" s="4"/>
      <c r="L134" s="4"/>
      <c r="M134" s="4"/>
      <c r="N134" s="4"/>
      <c r="O134" s="4">
        <f t="shared" si="7"/>
        <v>20</v>
      </c>
      <c r="P134" s="10"/>
      <c r="Q134" s="61" t="s">
        <v>111</v>
      </c>
      <c r="R134" s="61">
        <v>30</v>
      </c>
      <c r="S134">
        <v>540</v>
      </c>
    </row>
    <row r="135" spans="1:19" ht="15" customHeight="1">
      <c r="A135" s="98" t="s">
        <v>27</v>
      </c>
      <c r="B135" s="110" t="s">
        <v>143</v>
      </c>
      <c r="C135" s="111"/>
      <c r="D135" s="7"/>
      <c r="E135" s="7"/>
      <c r="F135" s="7"/>
      <c r="G135" s="7"/>
      <c r="H135" s="7"/>
      <c r="I135" s="4" t="s">
        <v>87</v>
      </c>
      <c r="J135" s="4">
        <v>52</v>
      </c>
      <c r="K135" s="4"/>
      <c r="L135" s="4"/>
      <c r="M135" s="4"/>
      <c r="N135" s="4"/>
      <c r="O135" s="4">
        <f t="shared" si="7"/>
        <v>52</v>
      </c>
      <c r="P135" s="10"/>
      <c r="Q135" s="61" t="s">
        <v>112</v>
      </c>
      <c r="R135" s="61">
        <v>25</v>
      </c>
      <c r="S135">
        <v>450</v>
      </c>
    </row>
    <row r="136" spans="1:19">
      <c r="A136" s="99"/>
      <c r="B136" s="112"/>
      <c r="C136" s="113"/>
      <c r="D136" s="7"/>
      <c r="E136" s="7"/>
      <c r="F136" s="7"/>
      <c r="G136" s="7"/>
      <c r="H136" s="7"/>
      <c r="I136" s="4" t="s">
        <v>95</v>
      </c>
      <c r="J136" s="4">
        <v>5</v>
      </c>
      <c r="K136" s="4"/>
      <c r="L136" s="4"/>
      <c r="M136" s="4"/>
      <c r="N136" s="4"/>
      <c r="O136" s="4">
        <f t="shared" si="7"/>
        <v>5</v>
      </c>
      <c r="P136" s="10"/>
      <c r="Q136" s="61" t="s">
        <v>87</v>
      </c>
      <c r="R136" s="61">
        <v>52</v>
      </c>
      <c r="S136">
        <v>936</v>
      </c>
    </row>
    <row r="137" spans="1:19">
      <c r="A137" s="100"/>
      <c r="B137" s="114"/>
      <c r="C137" s="115"/>
      <c r="D137" s="2" t="s">
        <v>77</v>
      </c>
      <c r="E137" s="2">
        <v>0.2</v>
      </c>
      <c r="F137" s="2">
        <v>3.6</v>
      </c>
      <c r="G137" s="2">
        <v>190.5</v>
      </c>
      <c r="H137" s="2">
        <v>119.6</v>
      </c>
      <c r="I137" s="4" t="s">
        <v>84</v>
      </c>
      <c r="J137" s="4">
        <v>5</v>
      </c>
      <c r="K137" s="4"/>
      <c r="L137" s="4"/>
      <c r="M137" s="4"/>
      <c r="N137" s="4"/>
      <c r="O137" s="4">
        <f t="shared" si="7"/>
        <v>5</v>
      </c>
      <c r="P137" s="10"/>
      <c r="Q137" s="61" t="s">
        <v>150</v>
      </c>
      <c r="R137" s="61">
        <v>80</v>
      </c>
      <c r="S137">
        <v>1440</v>
      </c>
    </row>
    <row r="138" spans="1:19">
      <c r="A138" s="98">
        <v>377</v>
      </c>
      <c r="B138" s="101" t="s">
        <v>145</v>
      </c>
      <c r="C138" s="102"/>
      <c r="D138" s="7"/>
      <c r="E138" s="7"/>
      <c r="F138" s="7"/>
      <c r="G138" s="7"/>
      <c r="H138" s="7"/>
      <c r="I138" s="4" t="s">
        <v>112</v>
      </c>
      <c r="J138" s="4">
        <v>5</v>
      </c>
      <c r="K138" s="4"/>
      <c r="L138" s="19"/>
      <c r="M138" s="19"/>
      <c r="N138" s="4"/>
      <c r="O138" s="4">
        <f t="shared" si="7"/>
        <v>5</v>
      </c>
      <c r="P138" s="10"/>
      <c r="Q138" s="61" t="s">
        <v>151</v>
      </c>
      <c r="R138" s="61">
        <v>13</v>
      </c>
      <c r="S138">
        <v>234</v>
      </c>
    </row>
    <row r="139" spans="1:19">
      <c r="A139" s="99"/>
      <c r="B139" s="103"/>
      <c r="C139" s="104"/>
      <c r="D139" s="7"/>
      <c r="E139" s="7"/>
      <c r="F139" s="7"/>
      <c r="G139" s="7"/>
      <c r="H139" s="7"/>
      <c r="I139" s="4" t="s">
        <v>149</v>
      </c>
      <c r="J139" s="4">
        <v>13</v>
      </c>
      <c r="K139" s="4"/>
      <c r="L139" s="4"/>
      <c r="M139" s="4"/>
      <c r="N139" s="4"/>
      <c r="O139" s="4">
        <f t="shared" si="7"/>
        <v>13</v>
      </c>
      <c r="P139" s="10"/>
      <c r="Q139" s="61" t="s">
        <v>143</v>
      </c>
      <c r="R139" s="61">
        <v>70</v>
      </c>
      <c r="S139">
        <v>1260</v>
      </c>
    </row>
    <row r="140" spans="1:19">
      <c r="A140" s="100"/>
      <c r="B140" s="105"/>
      <c r="C140" s="106"/>
      <c r="D140" s="88" t="s">
        <v>79</v>
      </c>
      <c r="E140" s="59">
        <v>1.3</v>
      </c>
      <c r="F140" s="59">
        <v>0.1</v>
      </c>
      <c r="G140" s="18">
        <v>14.6</v>
      </c>
      <c r="H140" s="59">
        <v>65</v>
      </c>
      <c r="I140" s="4" t="s">
        <v>95</v>
      </c>
      <c r="J140" s="4">
        <v>75</v>
      </c>
      <c r="K140" s="4"/>
      <c r="L140" s="4"/>
      <c r="M140" s="19"/>
      <c r="N140" s="4"/>
      <c r="O140" s="4">
        <f t="shared" si="7"/>
        <v>75</v>
      </c>
      <c r="P140" s="10"/>
      <c r="Q140" s="61"/>
      <c r="R140" s="61"/>
    </row>
    <row r="141" spans="1:19">
      <c r="A141" s="98">
        <v>5</v>
      </c>
      <c r="B141" s="101" t="s">
        <v>118</v>
      </c>
      <c r="C141" s="102"/>
      <c r="D141" s="15"/>
      <c r="E141" s="15"/>
      <c r="F141" s="15"/>
      <c r="G141" s="15"/>
      <c r="H141" s="15"/>
      <c r="I141" s="4" t="s">
        <v>143</v>
      </c>
      <c r="J141" s="4">
        <v>70</v>
      </c>
      <c r="K141" s="4"/>
      <c r="L141" s="4"/>
      <c r="M141" s="4"/>
      <c r="N141" s="4"/>
      <c r="O141" s="4">
        <f t="shared" si="7"/>
        <v>70</v>
      </c>
      <c r="P141" s="10"/>
      <c r="Q141" s="61"/>
      <c r="R141" s="61"/>
    </row>
    <row r="142" spans="1:19">
      <c r="A142" s="99"/>
      <c r="B142" s="103"/>
      <c r="C142" s="104"/>
      <c r="D142" s="4"/>
      <c r="E142" s="4"/>
      <c r="F142" s="4"/>
      <c r="G142" s="4"/>
      <c r="H142" s="4"/>
      <c r="I142" s="4" t="s">
        <v>57</v>
      </c>
      <c r="J142" s="4">
        <v>50</v>
      </c>
      <c r="K142" s="4"/>
      <c r="L142" s="4"/>
      <c r="M142" s="4"/>
      <c r="N142" s="4"/>
      <c r="O142" s="4">
        <f t="shared" si="7"/>
        <v>50</v>
      </c>
      <c r="P142" s="10"/>
      <c r="Q142" s="61"/>
      <c r="R142" s="61"/>
    </row>
    <row r="143" spans="1:19">
      <c r="A143" s="100"/>
      <c r="B143" s="105"/>
      <c r="C143" s="106"/>
      <c r="D143" s="7" t="s">
        <v>102</v>
      </c>
      <c r="E143" s="7">
        <v>0</v>
      </c>
      <c r="F143" s="7">
        <v>0</v>
      </c>
      <c r="G143" s="7">
        <v>34</v>
      </c>
      <c r="H143" s="27">
        <v>136</v>
      </c>
      <c r="I143" s="4"/>
      <c r="J143" s="4"/>
      <c r="K143" s="4"/>
      <c r="L143" s="4"/>
      <c r="M143" s="4"/>
      <c r="N143" s="4"/>
      <c r="O143" s="4">
        <f>SUM(J143:N143)</f>
        <v>0</v>
      </c>
      <c r="P143" s="10"/>
      <c r="Q143" s="61"/>
      <c r="R143" s="61"/>
    </row>
    <row r="144" spans="1:19" ht="15.75" customHeight="1">
      <c r="A144" s="107" t="s">
        <v>9</v>
      </c>
      <c r="B144" s="108"/>
      <c r="C144" s="109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0"/>
      <c r="Q144" s="10"/>
      <c r="R144" s="10"/>
    </row>
    <row r="145" spans="1:20" ht="24" customHeight="1">
      <c r="A145" s="3"/>
      <c r="B145" s="3"/>
      <c r="C145" s="3"/>
      <c r="D145" s="3"/>
      <c r="E145" s="3"/>
      <c r="F145" s="3"/>
      <c r="G145" s="108"/>
      <c r="H145" s="108"/>
      <c r="I145" s="108"/>
      <c r="J145" s="3"/>
      <c r="K145" s="3"/>
      <c r="L145" s="3"/>
      <c r="M145" s="3"/>
      <c r="N145" s="3"/>
      <c r="O145" s="3"/>
      <c r="P145" s="10"/>
      <c r="Q145" s="10"/>
      <c r="R145" s="10"/>
    </row>
    <row r="146" spans="1:20" ht="15.75" customHeight="1">
      <c r="A146" s="4" t="s">
        <v>0</v>
      </c>
      <c r="B146" s="107" t="s">
        <v>44</v>
      </c>
      <c r="C146" s="108"/>
      <c r="D146" s="108"/>
      <c r="E146" s="108"/>
      <c r="F146" s="108"/>
      <c r="G146" s="108"/>
      <c r="H146" s="108"/>
      <c r="I146" s="108"/>
      <c r="J146" s="108"/>
      <c r="K146" s="108"/>
      <c r="L146" s="109"/>
      <c r="M146" s="4"/>
      <c r="N146" s="4"/>
      <c r="O146" s="4"/>
      <c r="P146" s="10"/>
      <c r="Q146" s="10"/>
      <c r="R146" s="10"/>
    </row>
    <row r="147" spans="1:20" ht="45">
      <c r="A147" s="4"/>
      <c r="B147" s="4" t="s">
        <v>1</v>
      </c>
      <c r="C147" s="4"/>
      <c r="D147" s="4" t="s">
        <v>2</v>
      </c>
      <c r="E147" s="4" t="s">
        <v>3</v>
      </c>
      <c r="F147" s="4" t="s">
        <v>4</v>
      </c>
      <c r="G147" s="4" t="s">
        <v>5</v>
      </c>
      <c r="H147" s="6" t="s">
        <v>6</v>
      </c>
      <c r="I147" s="6" t="s">
        <v>7</v>
      </c>
      <c r="J147" s="4">
        <v>2</v>
      </c>
      <c r="K147" s="4">
        <v>5</v>
      </c>
      <c r="L147" s="4">
        <v>31</v>
      </c>
      <c r="M147" s="4">
        <v>40</v>
      </c>
      <c r="N147" s="4">
        <v>21</v>
      </c>
      <c r="O147" s="4" t="s">
        <v>10</v>
      </c>
      <c r="P147" s="10"/>
      <c r="Q147" s="10"/>
      <c r="R147" s="84" t="s">
        <v>93</v>
      </c>
      <c r="S147" s="85" t="s">
        <v>205</v>
      </c>
      <c r="T147" t="s">
        <v>72</v>
      </c>
    </row>
    <row r="148" spans="1:20" ht="15" customHeight="1">
      <c r="A148" s="118">
        <v>174</v>
      </c>
      <c r="B148" s="110" t="s">
        <v>152</v>
      </c>
      <c r="C148" s="111"/>
      <c r="D148" s="4"/>
      <c r="E148" s="4"/>
      <c r="F148" s="4"/>
      <c r="G148" s="4"/>
      <c r="H148" s="4"/>
      <c r="I148" s="4" t="s">
        <v>153</v>
      </c>
      <c r="J148" s="4">
        <v>40</v>
      </c>
      <c r="K148" s="4"/>
      <c r="L148" s="4"/>
      <c r="M148" s="4"/>
      <c r="N148" s="4"/>
      <c r="O148" s="4">
        <f>SUM(J148:N148)</f>
        <v>40</v>
      </c>
      <c r="P148" s="10"/>
      <c r="Q148" s="10"/>
      <c r="R148" s="10"/>
    </row>
    <row r="149" spans="1:20">
      <c r="A149" s="118"/>
      <c r="B149" s="112"/>
      <c r="C149" s="113"/>
      <c r="D149" s="20"/>
      <c r="E149" s="20"/>
      <c r="F149" s="20"/>
      <c r="G149" s="20"/>
      <c r="H149" s="20"/>
      <c r="I149" s="4" t="s">
        <v>115</v>
      </c>
      <c r="J149" s="4">
        <v>100</v>
      </c>
      <c r="K149" s="4"/>
      <c r="L149" s="4"/>
      <c r="M149" s="4"/>
      <c r="N149" s="4"/>
      <c r="O149" s="4"/>
      <c r="P149" s="10"/>
      <c r="Q149" s="61" t="s">
        <v>153</v>
      </c>
      <c r="R149" s="61">
        <v>40</v>
      </c>
      <c r="S149">
        <v>720</v>
      </c>
    </row>
    <row r="150" spans="1:20">
      <c r="A150" s="118"/>
      <c r="B150" s="114"/>
      <c r="C150" s="115"/>
      <c r="D150" s="20" t="s">
        <v>102</v>
      </c>
      <c r="E150" s="20">
        <v>2.9</v>
      </c>
      <c r="F150" s="20">
        <v>0.5</v>
      </c>
      <c r="G150" s="20">
        <v>2.4</v>
      </c>
      <c r="H150" s="20">
        <v>345</v>
      </c>
      <c r="I150" s="4" t="s">
        <v>132</v>
      </c>
      <c r="J150" s="4">
        <v>6</v>
      </c>
      <c r="K150" s="4"/>
      <c r="L150" s="4"/>
      <c r="M150" s="4"/>
      <c r="N150" s="4"/>
      <c r="O150" s="4">
        <f t="shared" ref="O150:O160" si="8">SUM(J150:N150)</f>
        <v>6</v>
      </c>
      <c r="P150" s="10"/>
      <c r="Q150" s="61" t="s">
        <v>115</v>
      </c>
      <c r="R150" s="61">
        <v>100</v>
      </c>
      <c r="S150">
        <v>1800</v>
      </c>
    </row>
    <row r="151" spans="1:20">
      <c r="A151" s="118">
        <v>380</v>
      </c>
      <c r="B151" s="110" t="s">
        <v>56</v>
      </c>
      <c r="C151" s="140"/>
      <c r="D151" s="59"/>
      <c r="E151" s="16"/>
      <c r="F151" s="16"/>
      <c r="G151" s="59"/>
      <c r="H151" s="59"/>
      <c r="I151" s="4" t="s">
        <v>121</v>
      </c>
      <c r="J151" s="4">
        <v>10</v>
      </c>
      <c r="K151" s="4"/>
      <c r="L151" s="4"/>
      <c r="M151" s="4"/>
      <c r="N151" s="4"/>
      <c r="O151" s="4">
        <f t="shared" si="8"/>
        <v>10</v>
      </c>
      <c r="P151" s="10"/>
      <c r="Q151" s="61" t="s">
        <v>132</v>
      </c>
      <c r="R151" s="61">
        <v>21</v>
      </c>
      <c r="S151">
        <v>378</v>
      </c>
    </row>
    <row r="152" spans="1:20">
      <c r="A152" s="118"/>
      <c r="B152" s="112"/>
      <c r="C152" s="142"/>
      <c r="D152" s="59"/>
      <c r="E152" s="17"/>
      <c r="F152" s="17"/>
      <c r="G152" s="17"/>
      <c r="H152" s="59"/>
      <c r="I152" s="4" t="s">
        <v>121</v>
      </c>
      <c r="J152" s="4">
        <v>10</v>
      </c>
      <c r="K152" s="4"/>
      <c r="L152" s="4"/>
      <c r="M152" s="4"/>
      <c r="N152" s="4"/>
      <c r="O152" s="4">
        <f t="shared" si="8"/>
        <v>10</v>
      </c>
      <c r="P152" s="10"/>
      <c r="Q152" s="61" t="s">
        <v>154</v>
      </c>
      <c r="R152" s="61">
        <v>20</v>
      </c>
      <c r="S152">
        <v>360</v>
      </c>
    </row>
    <row r="153" spans="1:20">
      <c r="A153" s="118"/>
      <c r="B153" s="114"/>
      <c r="C153" s="115"/>
      <c r="D153" s="15" t="s">
        <v>101</v>
      </c>
      <c r="E153" s="15">
        <v>2.6</v>
      </c>
      <c r="F153" s="15">
        <v>8.8000000000000007</v>
      </c>
      <c r="G153" s="15">
        <v>14.3</v>
      </c>
      <c r="H153" s="15">
        <v>147</v>
      </c>
      <c r="I153" s="4" t="s">
        <v>88</v>
      </c>
      <c r="J153" s="4">
        <v>30</v>
      </c>
      <c r="K153" s="4"/>
      <c r="L153" s="4"/>
      <c r="M153" s="4"/>
      <c r="N153" s="4"/>
      <c r="O153" s="4">
        <f t="shared" si="8"/>
        <v>30</v>
      </c>
      <c r="P153" s="10"/>
      <c r="Q153" s="61" t="s">
        <v>133</v>
      </c>
      <c r="R153" s="61">
        <v>50</v>
      </c>
      <c r="S153">
        <v>900</v>
      </c>
    </row>
    <row r="154" spans="1:20">
      <c r="A154" s="118">
        <v>3</v>
      </c>
      <c r="B154" s="110" t="s">
        <v>128</v>
      </c>
      <c r="C154" s="111"/>
      <c r="D154" s="4"/>
      <c r="E154" s="4"/>
      <c r="F154" s="4"/>
      <c r="G154" s="4"/>
      <c r="H154" s="4"/>
      <c r="I154" s="4" t="s">
        <v>131</v>
      </c>
      <c r="J154" s="4">
        <v>50</v>
      </c>
      <c r="K154" s="4"/>
      <c r="L154" s="4"/>
      <c r="M154" s="4"/>
      <c r="N154" s="4"/>
      <c r="O154" s="4">
        <f t="shared" si="8"/>
        <v>50</v>
      </c>
      <c r="P154" s="10"/>
      <c r="Q154" s="61"/>
      <c r="R154" s="61"/>
    </row>
    <row r="155" spans="1:20">
      <c r="A155" s="118"/>
      <c r="B155" s="112"/>
      <c r="C155" s="113"/>
      <c r="D155" s="4"/>
      <c r="E155" s="4"/>
      <c r="F155" s="4"/>
      <c r="G155" s="4"/>
      <c r="H155" s="4"/>
      <c r="I155" s="4" t="s">
        <v>132</v>
      </c>
      <c r="J155" s="4">
        <v>15</v>
      </c>
      <c r="K155" s="4"/>
      <c r="L155" s="4"/>
      <c r="M155" s="4"/>
      <c r="N155" s="4"/>
      <c r="O155" s="4">
        <f t="shared" si="8"/>
        <v>15</v>
      </c>
      <c r="P155" s="10"/>
      <c r="Q155" s="61"/>
      <c r="R155" s="61"/>
    </row>
    <row r="156" spans="1:20">
      <c r="A156" s="118"/>
      <c r="B156" s="114"/>
      <c r="C156" s="115"/>
      <c r="D156" s="20" t="s">
        <v>102</v>
      </c>
      <c r="E156" s="2">
        <v>0.1</v>
      </c>
      <c r="F156" s="20">
        <v>0</v>
      </c>
      <c r="G156" s="2">
        <v>15</v>
      </c>
      <c r="H156" s="2">
        <v>60.4</v>
      </c>
      <c r="I156" s="4"/>
      <c r="J156" s="4"/>
      <c r="K156" s="4"/>
      <c r="L156" s="4"/>
      <c r="M156" s="4"/>
      <c r="N156" s="4"/>
      <c r="O156" s="4">
        <f t="shared" si="8"/>
        <v>0</v>
      </c>
      <c r="P156" s="10"/>
      <c r="Q156" s="61"/>
      <c r="R156" s="61"/>
    </row>
    <row r="157" spans="1:20">
      <c r="A157" s="118"/>
      <c r="B157" s="118"/>
      <c r="C157" s="118"/>
      <c r="D157" s="4"/>
      <c r="E157" s="4"/>
      <c r="F157" s="4"/>
      <c r="G157" s="4"/>
      <c r="H157" s="4"/>
      <c r="I157" s="30"/>
      <c r="J157" s="4"/>
      <c r="K157" s="4"/>
      <c r="L157" s="4"/>
      <c r="M157" s="4"/>
      <c r="N157" s="4"/>
      <c r="O157" s="4">
        <f t="shared" si="8"/>
        <v>0</v>
      </c>
      <c r="P157" s="10"/>
      <c r="Q157" s="61"/>
      <c r="R157" s="61"/>
    </row>
    <row r="158" spans="1:20">
      <c r="A158" s="118"/>
      <c r="B158" s="118"/>
      <c r="C158" s="11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>
        <f t="shared" si="8"/>
        <v>0</v>
      </c>
      <c r="P158" s="10"/>
      <c r="Q158" s="10"/>
      <c r="R158" s="10"/>
    </row>
    <row r="159" spans="1:20">
      <c r="A159" s="118"/>
      <c r="B159" s="118"/>
      <c r="C159" s="11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>
        <f t="shared" si="8"/>
        <v>0</v>
      </c>
      <c r="P159" s="10"/>
      <c r="Q159" s="10"/>
      <c r="R159" s="10"/>
    </row>
    <row r="160" spans="1:20">
      <c r="A160" s="56"/>
      <c r="B160" s="118"/>
      <c r="C160" s="11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>
        <f t="shared" si="8"/>
        <v>0</v>
      </c>
      <c r="P160" s="10"/>
      <c r="Q160" s="10"/>
      <c r="R160" s="10"/>
    </row>
    <row r="161" spans="1:20">
      <c r="A161" s="107" t="s">
        <v>9</v>
      </c>
      <c r="B161" s="108"/>
      <c r="C161" s="109"/>
      <c r="D161" s="4"/>
      <c r="E161" s="4"/>
      <c r="F161" s="4"/>
      <c r="G161" s="4"/>
      <c r="H161" s="4">
        <f>K161</f>
        <v>0</v>
      </c>
      <c r="I161" s="4"/>
      <c r="J161" s="4"/>
      <c r="K161" s="4"/>
      <c r="L161" s="4"/>
      <c r="M161" s="4"/>
      <c r="N161" s="4"/>
      <c r="O161" s="4"/>
      <c r="P161" s="10"/>
      <c r="Q161" s="10"/>
      <c r="R161" s="10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0"/>
      <c r="Q162" s="10"/>
      <c r="R162" s="10"/>
    </row>
    <row r="163" spans="1:20">
      <c r="A163" s="4" t="s">
        <v>0</v>
      </c>
      <c r="B163" s="107" t="s">
        <v>11</v>
      </c>
      <c r="C163" s="108"/>
      <c r="D163" s="108"/>
      <c r="E163" s="108"/>
      <c r="F163" s="108"/>
      <c r="G163" s="108"/>
      <c r="H163" s="108"/>
      <c r="I163" s="108"/>
      <c r="J163" s="108"/>
      <c r="K163" s="108"/>
      <c r="L163" s="109"/>
      <c r="M163" s="4"/>
      <c r="N163" s="4"/>
      <c r="O163" s="4"/>
      <c r="P163" s="10"/>
      <c r="Q163" s="10"/>
      <c r="R163" s="10"/>
    </row>
    <row r="164" spans="1:20" ht="45">
      <c r="A164" s="46"/>
      <c r="B164" s="46" t="s">
        <v>1</v>
      </c>
      <c r="C164" s="46"/>
      <c r="D164" s="46" t="s">
        <v>2</v>
      </c>
      <c r="E164" s="46" t="s">
        <v>3</v>
      </c>
      <c r="F164" s="46" t="s">
        <v>4</v>
      </c>
      <c r="G164" s="46" t="s">
        <v>5</v>
      </c>
      <c r="H164" s="48" t="s">
        <v>6</v>
      </c>
      <c r="I164" s="48" t="s">
        <v>7</v>
      </c>
      <c r="J164" s="46">
        <v>2</v>
      </c>
      <c r="K164" s="46">
        <v>5</v>
      </c>
      <c r="L164" s="46">
        <v>31</v>
      </c>
      <c r="M164" s="46"/>
      <c r="N164" s="46">
        <v>21</v>
      </c>
      <c r="O164" s="46" t="s">
        <v>10</v>
      </c>
      <c r="P164" s="10"/>
      <c r="Q164" s="10"/>
      <c r="R164" s="84" t="s">
        <v>93</v>
      </c>
      <c r="S164" s="85" t="s">
        <v>205</v>
      </c>
      <c r="T164" t="s">
        <v>72</v>
      </c>
    </row>
    <row r="165" spans="1:20">
      <c r="A165" s="118">
        <v>73</v>
      </c>
      <c r="B165" s="116" t="s">
        <v>155</v>
      </c>
      <c r="C165" s="116"/>
      <c r="D165" s="4"/>
      <c r="E165" s="4"/>
      <c r="F165" s="4"/>
      <c r="G165" s="4"/>
      <c r="H165" s="4"/>
      <c r="I165" s="4" t="s">
        <v>113</v>
      </c>
      <c r="J165" s="4">
        <v>50</v>
      </c>
      <c r="K165" s="4"/>
      <c r="L165" s="19"/>
      <c r="M165" s="19"/>
      <c r="N165" s="4"/>
      <c r="O165" s="4">
        <f>SUM(J165:N165)</f>
        <v>50</v>
      </c>
      <c r="P165" s="10"/>
      <c r="Q165" s="10"/>
      <c r="R165" s="10"/>
    </row>
    <row r="166" spans="1:20">
      <c r="A166" s="118"/>
      <c r="B166" s="116"/>
      <c r="C166" s="117"/>
      <c r="D166" s="4"/>
      <c r="E166" s="4"/>
      <c r="F166" s="4"/>
      <c r="G166" s="4"/>
      <c r="H166" s="4"/>
      <c r="I166" s="4" t="s">
        <v>130</v>
      </c>
      <c r="J166" s="4">
        <v>20</v>
      </c>
      <c r="K166" s="4"/>
      <c r="L166" s="4"/>
      <c r="M166" s="19"/>
      <c r="N166" s="4"/>
      <c r="O166" s="4">
        <f t="shared" ref="O166:O178" si="9">SUM(J166:N166)</f>
        <v>20</v>
      </c>
      <c r="P166" s="10"/>
      <c r="Q166" s="61" t="s">
        <v>113</v>
      </c>
      <c r="R166" s="61">
        <v>50</v>
      </c>
      <c r="S166">
        <v>900</v>
      </c>
    </row>
    <row r="167" spans="1:20">
      <c r="A167" s="118"/>
      <c r="B167" s="116"/>
      <c r="C167" s="117"/>
      <c r="D167" s="7" t="s">
        <v>156</v>
      </c>
      <c r="E167" s="7">
        <v>8.8000000000000007</v>
      </c>
      <c r="F167" s="7">
        <v>11.3</v>
      </c>
      <c r="G167" s="7">
        <v>82.3</v>
      </c>
      <c r="H167" s="7">
        <v>466</v>
      </c>
      <c r="I167" s="4" t="s">
        <v>57</v>
      </c>
      <c r="J167" s="4">
        <v>30</v>
      </c>
      <c r="K167" s="4"/>
      <c r="L167" s="19"/>
      <c r="M167" s="19"/>
      <c r="N167" s="4"/>
      <c r="O167" s="4">
        <f t="shared" si="9"/>
        <v>30</v>
      </c>
      <c r="P167" s="10"/>
      <c r="Q167" s="61" t="s">
        <v>130</v>
      </c>
      <c r="R167" s="61">
        <v>20</v>
      </c>
      <c r="S167">
        <v>360</v>
      </c>
    </row>
    <row r="168" spans="1:20">
      <c r="A168" s="118">
        <v>291</v>
      </c>
      <c r="B168" s="118" t="s">
        <v>157</v>
      </c>
      <c r="C168" s="107"/>
      <c r="D168" s="7"/>
      <c r="E168" s="7"/>
      <c r="F168" s="7"/>
      <c r="G168" s="7"/>
      <c r="H168" s="8"/>
      <c r="I168" s="46" t="s">
        <v>84</v>
      </c>
      <c r="J168" s="4">
        <v>48</v>
      </c>
      <c r="K168" s="4"/>
      <c r="L168" s="4"/>
      <c r="M168" s="4"/>
      <c r="N168" s="4"/>
      <c r="O168" s="4">
        <f t="shared" si="9"/>
        <v>48</v>
      </c>
      <c r="P168" s="10"/>
      <c r="Q168" s="61" t="s">
        <v>57</v>
      </c>
      <c r="R168" s="61">
        <v>40</v>
      </c>
      <c r="S168">
        <v>720</v>
      </c>
    </row>
    <row r="169" spans="1:20">
      <c r="A169" s="118"/>
      <c r="B169" s="118"/>
      <c r="C169" s="107"/>
      <c r="D169" s="7"/>
      <c r="E169" s="7"/>
      <c r="F169" s="7"/>
      <c r="G169" s="7"/>
      <c r="H169" s="7"/>
      <c r="I169" s="4" t="s">
        <v>112</v>
      </c>
      <c r="J169" s="4">
        <v>10</v>
      </c>
      <c r="K169" s="4"/>
      <c r="L169" s="19"/>
      <c r="M169" s="19"/>
      <c r="N169" s="4"/>
      <c r="O169" s="4">
        <f t="shared" si="9"/>
        <v>10</v>
      </c>
      <c r="P169" s="10"/>
      <c r="Q169" s="61" t="s">
        <v>84</v>
      </c>
      <c r="R169" s="61">
        <v>54</v>
      </c>
      <c r="S169">
        <v>972</v>
      </c>
    </row>
    <row r="170" spans="1:20">
      <c r="A170" s="118"/>
      <c r="B170" s="118"/>
      <c r="C170" s="107"/>
      <c r="D170" s="47" t="s">
        <v>158</v>
      </c>
      <c r="E170" s="47">
        <v>17.7</v>
      </c>
      <c r="F170" s="47">
        <v>6.7</v>
      </c>
      <c r="G170" s="47">
        <v>25.7</v>
      </c>
      <c r="H170" s="47">
        <v>234</v>
      </c>
      <c r="I170" s="4" t="s">
        <v>87</v>
      </c>
      <c r="J170" s="4">
        <v>110</v>
      </c>
      <c r="K170" s="4"/>
      <c r="L170" s="4"/>
      <c r="M170" s="4"/>
      <c r="N170" s="4"/>
      <c r="O170" s="4">
        <f t="shared" si="9"/>
        <v>110</v>
      </c>
      <c r="P170" s="10"/>
      <c r="Q170" s="61" t="s">
        <v>112</v>
      </c>
      <c r="R170" s="61">
        <v>15</v>
      </c>
      <c r="S170">
        <v>270</v>
      </c>
    </row>
    <row r="171" spans="1:20" ht="1.5" customHeight="1">
      <c r="A171" s="143">
        <v>424</v>
      </c>
      <c r="B171" s="144"/>
      <c r="C171" s="145"/>
      <c r="D171" s="67"/>
      <c r="E171" s="67"/>
      <c r="F171" s="67"/>
      <c r="G171" s="67"/>
      <c r="H171" s="67"/>
      <c r="I171" s="4" t="s">
        <v>51</v>
      </c>
      <c r="J171" s="4">
        <f>J164*$R$172</f>
        <v>0.2</v>
      </c>
      <c r="K171" s="4">
        <f>K164*$R$172</f>
        <v>0.5</v>
      </c>
      <c r="L171" s="4"/>
      <c r="M171" s="4"/>
      <c r="N171" s="4"/>
      <c r="O171" s="4">
        <f t="shared" si="9"/>
        <v>0.7</v>
      </c>
      <c r="P171" s="10"/>
      <c r="Q171" s="61" t="s">
        <v>160</v>
      </c>
      <c r="R171" s="61"/>
    </row>
    <row r="172" spans="1:20" hidden="1">
      <c r="A172" s="143"/>
      <c r="B172" s="146"/>
      <c r="C172" s="147"/>
      <c r="D172" s="50"/>
      <c r="E172" s="50"/>
      <c r="F172" s="50"/>
      <c r="G172" s="50"/>
      <c r="H172" s="50"/>
      <c r="I172" s="4" t="s">
        <v>26</v>
      </c>
      <c r="J172" s="4">
        <f>J164*$R$173</f>
        <v>0.128</v>
      </c>
      <c r="K172" s="4">
        <f>K164*$R$173</f>
        <v>0.32</v>
      </c>
      <c r="L172" s="19">
        <f>L164*$R$173</f>
        <v>1.984</v>
      </c>
      <c r="M172" s="19">
        <f>M164*$R$173</f>
        <v>0</v>
      </c>
      <c r="N172" s="4"/>
      <c r="O172" s="4">
        <f t="shared" si="9"/>
        <v>2.4319999999999999</v>
      </c>
      <c r="P172" s="10"/>
      <c r="Q172" s="61" t="s">
        <v>51</v>
      </c>
      <c r="R172" s="61">
        <v>0.1</v>
      </c>
    </row>
    <row r="173" spans="1:20" hidden="1">
      <c r="A173" s="143"/>
      <c r="B173" s="148"/>
      <c r="C173" s="149"/>
      <c r="D173" s="51"/>
      <c r="E173" s="51"/>
      <c r="F173" s="51"/>
      <c r="G173" s="51"/>
      <c r="H173" s="51"/>
      <c r="I173" s="4" t="s">
        <v>50</v>
      </c>
      <c r="J173" s="4">
        <f>J164*$R$174</f>
        <v>220</v>
      </c>
      <c r="K173" s="4">
        <f>K164*$R$174</f>
        <v>550</v>
      </c>
      <c r="L173" s="4">
        <f>L164*$R$174</f>
        <v>3410</v>
      </c>
      <c r="M173" s="19">
        <f>M164*$R$174</f>
        <v>0</v>
      </c>
      <c r="N173" s="4"/>
      <c r="O173" s="4">
        <f t="shared" si="9"/>
        <v>4180</v>
      </c>
      <c r="P173" s="10"/>
      <c r="Q173" s="61" t="s">
        <v>26</v>
      </c>
      <c r="R173" s="61">
        <v>6.4000000000000001E-2</v>
      </c>
    </row>
    <row r="174" spans="1:20">
      <c r="A174" s="118">
        <v>349</v>
      </c>
      <c r="B174" s="118" t="s">
        <v>52</v>
      </c>
      <c r="C174" s="107"/>
      <c r="D174" s="7"/>
      <c r="E174" s="7"/>
      <c r="F174" s="7"/>
      <c r="G174" s="7"/>
      <c r="H174" s="7"/>
      <c r="I174" s="4" t="s">
        <v>159</v>
      </c>
      <c r="J174" s="4">
        <v>34</v>
      </c>
      <c r="K174" s="4"/>
      <c r="L174" s="19"/>
      <c r="M174" s="19"/>
      <c r="N174" s="4"/>
      <c r="O174" s="4">
        <f t="shared" si="9"/>
        <v>34</v>
      </c>
      <c r="P174" s="10"/>
      <c r="Q174" s="61" t="s">
        <v>87</v>
      </c>
      <c r="R174" s="61">
        <v>110</v>
      </c>
      <c r="S174">
        <v>1980</v>
      </c>
    </row>
    <row r="175" spans="1:20">
      <c r="A175" s="118"/>
      <c r="B175" s="118"/>
      <c r="C175" s="107"/>
      <c r="D175" s="7"/>
      <c r="E175" s="7"/>
      <c r="F175" s="7"/>
      <c r="G175" s="7"/>
      <c r="H175" s="7"/>
      <c r="I175" s="9" t="s">
        <v>112</v>
      </c>
      <c r="J175" s="4">
        <v>5</v>
      </c>
      <c r="K175" s="4"/>
      <c r="L175" s="4"/>
      <c r="M175" s="4"/>
      <c r="N175" s="4"/>
      <c r="O175" s="4">
        <f t="shared" si="9"/>
        <v>5</v>
      </c>
      <c r="P175" s="10"/>
      <c r="Q175" s="61" t="s">
        <v>159</v>
      </c>
      <c r="R175" s="61">
        <v>34</v>
      </c>
      <c r="S175">
        <v>612</v>
      </c>
    </row>
    <row r="176" spans="1:20">
      <c r="A176" s="118"/>
      <c r="B176" s="118"/>
      <c r="C176" s="107"/>
      <c r="D176" s="2" t="s">
        <v>102</v>
      </c>
      <c r="E176" s="2">
        <v>0.08</v>
      </c>
      <c r="F176" s="2">
        <v>0</v>
      </c>
      <c r="G176" s="2">
        <v>21.82</v>
      </c>
      <c r="H176" s="2">
        <v>87.6</v>
      </c>
      <c r="I176" s="9" t="s">
        <v>28</v>
      </c>
      <c r="J176" s="4">
        <v>40</v>
      </c>
      <c r="K176" s="4"/>
      <c r="L176" s="4"/>
      <c r="M176" s="19"/>
      <c r="N176" s="4"/>
      <c r="O176" s="4">
        <f t="shared" si="9"/>
        <v>40</v>
      </c>
      <c r="P176" s="10"/>
      <c r="Q176" s="61" t="s">
        <v>161</v>
      </c>
      <c r="R176" s="61">
        <v>40</v>
      </c>
      <c r="S176">
        <v>720</v>
      </c>
    </row>
    <row r="177" spans="1:20">
      <c r="A177" s="98">
        <v>5</v>
      </c>
      <c r="B177" s="101" t="s">
        <v>23</v>
      </c>
      <c r="C177" s="102"/>
      <c r="D177" s="15"/>
      <c r="E177" s="15"/>
      <c r="F177" s="15"/>
      <c r="G177" s="15"/>
      <c r="H177" s="15"/>
      <c r="I177" s="4" t="s">
        <v>132</v>
      </c>
      <c r="J177" s="4">
        <v>15</v>
      </c>
      <c r="K177" s="4"/>
      <c r="L177" s="19"/>
      <c r="M177" s="19"/>
      <c r="N177" s="4"/>
      <c r="O177" s="4">
        <f t="shared" si="9"/>
        <v>15</v>
      </c>
      <c r="P177" s="10"/>
      <c r="Q177" s="61" t="s">
        <v>132</v>
      </c>
      <c r="R177" s="61">
        <v>15</v>
      </c>
      <c r="S177">
        <v>270</v>
      </c>
    </row>
    <row r="178" spans="1:20">
      <c r="A178" s="100"/>
      <c r="B178" s="105"/>
      <c r="C178" s="106"/>
      <c r="D178" s="38">
        <v>50</v>
      </c>
      <c r="E178" s="21">
        <v>4.0999999999999996</v>
      </c>
      <c r="F178" s="21">
        <v>0.6</v>
      </c>
      <c r="G178" s="21">
        <v>21</v>
      </c>
      <c r="H178" s="21">
        <v>105.8</v>
      </c>
      <c r="I178" s="4" t="s">
        <v>84</v>
      </c>
      <c r="J178" s="4">
        <v>6</v>
      </c>
      <c r="K178" s="4"/>
      <c r="L178" s="4"/>
      <c r="M178" s="4"/>
      <c r="N178" s="4"/>
      <c r="O178" s="4">
        <f t="shared" si="9"/>
        <v>6</v>
      </c>
      <c r="P178" s="10"/>
      <c r="Q178" s="61"/>
      <c r="R178" s="61"/>
    </row>
    <row r="179" spans="1:20">
      <c r="A179" s="56">
        <v>338</v>
      </c>
      <c r="B179" s="107"/>
      <c r="C179" s="109"/>
      <c r="D179" s="4"/>
      <c r="E179" s="4"/>
      <c r="F179" s="4"/>
      <c r="G179" s="4"/>
      <c r="H179" s="4"/>
      <c r="I179" s="4" t="s">
        <v>57</v>
      </c>
      <c r="J179" s="4">
        <v>10</v>
      </c>
      <c r="K179" s="4"/>
      <c r="L179" s="4"/>
      <c r="M179" s="4"/>
      <c r="N179" s="4"/>
      <c r="O179" s="4">
        <f>SUM(J179:N179)</f>
        <v>10</v>
      </c>
      <c r="P179" s="10"/>
      <c r="Q179" s="61"/>
      <c r="R179" s="61"/>
    </row>
    <row r="180" spans="1:20">
      <c r="A180" s="53"/>
      <c r="B180" s="54"/>
      <c r="C180" s="5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10"/>
      <c r="Q180" s="68"/>
      <c r="R180" s="61"/>
    </row>
    <row r="181" spans="1:20">
      <c r="A181" s="107" t="s">
        <v>9</v>
      </c>
      <c r="B181" s="108"/>
      <c r="C181" s="109"/>
      <c r="D181" s="4"/>
      <c r="E181" s="4">
        <f>SUM(E165:E179)</f>
        <v>30.68</v>
      </c>
      <c r="F181" s="4">
        <f>SUM(F165:F179)</f>
        <v>18.600000000000001</v>
      </c>
      <c r="G181" s="4">
        <f>SUM(G165:G179)</f>
        <v>150.82</v>
      </c>
      <c r="H181" s="4">
        <f>SUM(H165:H179)</f>
        <v>893.4</v>
      </c>
      <c r="I181" s="4"/>
      <c r="J181" s="4"/>
      <c r="K181" s="4"/>
      <c r="L181" s="4"/>
      <c r="M181" s="4"/>
      <c r="N181" s="4"/>
      <c r="O181" s="4"/>
      <c r="P181" s="10"/>
      <c r="Q181" s="68"/>
      <c r="R181" s="61"/>
    </row>
    <row r="182" spans="1:20" ht="31.5" customHeight="1">
      <c r="A182" s="3"/>
      <c r="B182" s="3"/>
      <c r="C182" s="3"/>
      <c r="D182" s="3"/>
      <c r="E182" s="3"/>
      <c r="F182" s="3"/>
      <c r="G182" s="108"/>
      <c r="H182" s="108"/>
      <c r="I182" s="108"/>
      <c r="J182" s="3"/>
      <c r="K182" s="3"/>
      <c r="L182" s="3"/>
      <c r="M182" s="3"/>
      <c r="N182" s="3"/>
      <c r="O182" s="3"/>
      <c r="P182" s="10"/>
      <c r="Q182" s="61"/>
      <c r="R182" s="61"/>
    </row>
    <row r="183" spans="1:20">
      <c r="A183" s="4" t="s">
        <v>0</v>
      </c>
      <c r="B183" s="107" t="s">
        <v>45</v>
      </c>
      <c r="C183" s="108"/>
      <c r="D183" s="108"/>
      <c r="E183" s="108"/>
      <c r="F183" s="108"/>
      <c r="G183" s="108"/>
      <c r="H183" s="108"/>
      <c r="I183" s="108"/>
      <c r="J183" s="108"/>
      <c r="K183" s="108"/>
      <c r="L183" s="109"/>
      <c r="M183" s="4"/>
      <c r="N183" s="4"/>
      <c r="O183" s="4"/>
      <c r="P183" s="10"/>
      <c r="Q183" s="10"/>
      <c r="R183" s="10"/>
    </row>
    <row r="184" spans="1:20" ht="45">
      <c r="A184" s="4"/>
      <c r="B184" s="4" t="s">
        <v>1</v>
      </c>
      <c r="C184" s="4"/>
      <c r="D184" s="4" t="s">
        <v>2</v>
      </c>
      <c r="E184" s="4" t="s">
        <v>3</v>
      </c>
      <c r="F184" s="4" t="s">
        <v>4</v>
      </c>
      <c r="G184" s="4" t="s">
        <v>5</v>
      </c>
      <c r="H184" s="6" t="s">
        <v>6</v>
      </c>
      <c r="I184" s="6" t="s">
        <v>7</v>
      </c>
      <c r="J184" s="4">
        <v>2</v>
      </c>
      <c r="K184" s="4">
        <v>5</v>
      </c>
      <c r="L184" s="4">
        <v>31</v>
      </c>
      <c r="M184" s="4">
        <v>40</v>
      </c>
      <c r="N184" s="4">
        <v>21</v>
      </c>
      <c r="O184" s="4" t="s">
        <v>10</v>
      </c>
      <c r="P184" s="10"/>
      <c r="Q184" s="10"/>
      <c r="R184" s="84" t="s">
        <v>93</v>
      </c>
      <c r="S184" s="85" t="s">
        <v>205</v>
      </c>
      <c r="T184" t="s">
        <v>72</v>
      </c>
    </row>
    <row r="185" spans="1:20">
      <c r="A185" s="118">
        <v>175</v>
      </c>
      <c r="B185" s="116" t="s">
        <v>164</v>
      </c>
      <c r="C185" s="117"/>
      <c r="D185" s="19"/>
      <c r="E185" s="19"/>
      <c r="F185" s="19"/>
      <c r="G185" s="19"/>
      <c r="H185" s="19"/>
      <c r="I185" s="4" t="s">
        <v>165</v>
      </c>
      <c r="J185" s="4">
        <v>44</v>
      </c>
      <c r="K185" s="4"/>
      <c r="L185" s="19"/>
      <c r="M185" s="19"/>
      <c r="N185" s="4"/>
      <c r="O185" s="4">
        <f>SUM(J185:N185)</f>
        <v>44</v>
      </c>
      <c r="P185" s="10"/>
      <c r="Q185" s="10"/>
      <c r="R185" s="10"/>
    </row>
    <row r="186" spans="1:20">
      <c r="A186" s="118"/>
      <c r="B186" s="116"/>
      <c r="C186" s="117"/>
      <c r="D186" s="19"/>
      <c r="E186" s="19"/>
      <c r="F186" s="19"/>
      <c r="G186" s="19"/>
      <c r="H186" s="19"/>
      <c r="I186" s="4" t="s">
        <v>115</v>
      </c>
      <c r="J186" s="4">
        <v>57</v>
      </c>
      <c r="K186" s="4"/>
      <c r="L186" s="4"/>
      <c r="M186" s="4"/>
      <c r="N186" s="4"/>
      <c r="O186" s="4">
        <f t="shared" ref="O186:O197" si="10">SUM(J186:N186)</f>
        <v>57</v>
      </c>
      <c r="P186" s="10"/>
      <c r="Q186" s="61" t="s">
        <v>165</v>
      </c>
      <c r="R186" s="61">
        <v>44</v>
      </c>
      <c r="S186">
        <v>792</v>
      </c>
    </row>
    <row r="187" spans="1:20">
      <c r="A187" s="118"/>
      <c r="B187" s="116"/>
      <c r="C187" s="117"/>
      <c r="D187" s="2" t="s">
        <v>102</v>
      </c>
      <c r="E187" s="2">
        <v>2.9</v>
      </c>
      <c r="F187" s="2">
        <v>0.7</v>
      </c>
      <c r="G187" s="2">
        <v>2.4</v>
      </c>
      <c r="H187" s="2">
        <v>351</v>
      </c>
      <c r="I187" s="4" t="s">
        <v>121</v>
      </c>
      <c r="J187" s="4">
        <v>10</v>
      </c>
      <c r="K187" s="4"/>
      <c r="L187" s="4"/>
      <c r="M187" s="4"/>
      <c r="N187" s="4"/>
      <c r="O187" s="4">
        <f t="shared" si="10"/>
        <v>10</v>
      </c>
      <c r="P187" s="10"/>
      <c r="Q187" s="61" t="s">
        <v>115</v>
      </c>
      <c r="R187" s="61">
        <v>114</v>
      </c>
      <c r="S187">
        <v>2052</v>
      </c>
    </row>
    <row r="188" spans="1:20" ht="15" customHeight="1">
      <c r="A188" s="98">
        <v>377</v>
      </c>
      <c r="B188" s="110" t="s">
        <v>162</v>
      </c>
      <c r="C188" s="111"/>
      <c r="D188" s="69"/>
      <c r="E188" s="69"/>
      <c r="F188" s="69"/>
      <c r="G188" s="69"/>
      <c r="H188" s="69"/>
      <c r="I188" s="4" t="s">
        <v>132</v>
      </c>
      <c r="J188" s="4">
        <v>10</v>
      </c>
      <c r="K188" s="4"/>
      <c r="L188" s="19"/>
      <c r="M188" s="19"/>
      <c r="N188" s="4"/>
      <c r="O188" s="4">
        <f t="shared" si="10"/>
        <v>10</v>
      </c>
      <c r="P188" s="10"/>
      <c r="Q188" s="61" t="s">
        <v>154</v>
      </c>
      <c r="R188" s="61">
        <v>12.59</v>
      </c>
      <c r="S188">
        <v>227</v>
      </c>
    </row>
    <row r="189" spans="1:20">
      <c r="A189" s="99"/>
      <c r="B189" s="112"/>
      <c r="C189" s="113"/>
      <c r="D189" s="69"/>
      <c r="E189" s="69"/>
      <c r="F189" s="69"/>
      <c r="G189" s="69"/>
      <c r="H189" s="69"/>
      <c r="I189" s="4" t="s">
        <v>95</v>
      </c>
      <c r="J189" s="4">
        <v>37.04</v>
      </c>
      <c r="K189" s="4"/>
      <c r="L189" s="4"/>
      <c r="M189" s="4"/>
      <c r="N189" s="4"/>
      <c r="O189" s="4">
        <f t="shared" si="10"/>
        <v>37.04</v>
      </c>
      <c r="P189" s="10"/>
      <c r="Q189" s="61" t="s">
        <v>132</v>
      </c>
      <c r="R189" s="61">
        <v>100.37</v>
      </c>
      <c r="S189">
        <v>1807</v>
      </c>
    </row>
    <row r="190" spans="1:20">
      <c r="A190" s="100"/>
      <c r="B190" s="114"/>
      <c r="C190" s="115"/>
      <c r="D190" s="88" t="s">
        <v>163</v>
      </c>
      <c r="E190" s="59">
        <v>3.8</v>
      </c>
      <c r="F190" s="59">
        <v>3.1</v>
      </c>
      <c r="G190" s="18">
        <v>25.2</v>
      </c>
      <c r="H190" s="59">
        <v>143</v>
      </c>
      <c r="I190" s="4" t="s">
        <v>132</v>
      </c>
      <c r="J190" s="4">
        <v>0.37</v>
      </c>
      <c r="K190" s="4"/>
      <c r="L190" s="4"/>
      <c r="M190" s="4"/>
      <c r="N190" s="4"/>
      <c r="O190" s="4">
        <f>SUM(J190:N190)</f>
        <v>0.37</v>
      </c>
      <c r="P190" s="10"/>
      <c r="Q190" s="61" t="s">
        <v>150</v>
      </c>
      <c r="R190" s="61">
        <v>37.04</v>
      </c>
      <c r="S190">
        <v>667</v>
      </c>
    </row>
    <row r="191" spans="1:20">
      <c r="A191" s="118">
        <v>2</v>
      </c>
      <c r="B191" s="116" t="s">
        <v>142</v>
      </c>
      <c r="C191" s="117"/>
      <c r="D191" s="21"/>
      <c r="E191" s="21"/>
      <c r="F191" s="21"/>
      <c r="G191" s="21"/>
      <c r="H191" s="21"/>
      <c r="I191" s="4" t="s">
        <v>121</v>
      </c>
      <c r="J191" s="4">
        <v>2.59</v>
      </c>
      <c r="K191" s="4"/>
      <c r="L191" s="4"/>
      <c r="M191" s="4"/>
      <c r="N191" s="4"/>
      <c r="O191" s="4">
        <f t="shared" si="10"/>
        <v>2.59</v>
      </c>
      <c r="P191" s="10"/>
      <c r="Q191" s="61" t="s">
        <v>67</v>
      </c>
      <c r="R191" s="61">
        <v>0.56000000000000005</v>
      </c>
      <c r="S191">
        <v>11</v>
      </c>
    </row>
    <row r="192" spans="1:20">
      <c r="A192" s="118"/>
      <c r="B192" s="116"/>
      <c r="C192" s="117"/>
      <c r="D192" s="21"/>
      <c r="E192" s="21"/>
      <c r="F192" s="21"/>
      <c r="G192" s="21"/>
      <c r="H192" s="21"/>
      <c r="I192" s="4" t="s">
        <v>67</v>
      </c>
      <c r="J192" s="4">
        <v>0.56000000000000005</v>
      </c>
      <c r="K192" s="4"/>
      <c r="L192" s="4"/>
      <c r="M192" s="4"/>
      <c r="N192" s="4"/>
      <c r="O192" s="4">
        <f t="shared" si="10"/>
        <v>0.56000000000000005</v>
      </c>
      <c r="P192" s="10"/>
      <c r="Q192" s="61" t="s">
        <v>166</v>
      </c>
      <c r="R192" s="61">
        <v>0.56000000000000005</v>
      </c>
      <c r="S192">
        <v>11</v>
      </c>
    </row>
    <row r="193" spans="1:20">
      <c r="A193" s="118"/>
      <c r="B193" s="116"/>
      <c r="C193" s="117"/>
      <c r="D193" s="20" t="s">
        <v>102</v>
      </c>
      <c r="E193" s="20">
        <v>3.8</v>
      </c>
      <c r="F193" s="20">
        <v>3.2</v>
      </c>
      <c r="G193" s="20">
        <v>26.7</v>
      </c>
      <c r="H193" s="20">
        <v>151</v>
      </c>
      <c r="I193" s="9" t="s">
        <v>166</v>
      </c>
      <c r="J193" s="4">
        <v>0.56000000000000005</v>
      </c>
      <c r="K193" s="4"/>
      <c r="L193" s="4"/>
      <c r="M193" s="4"/>
      <c r="N193" s="4"/>
      <c r="O193" s="4">
        <f t="shared" si="10"/>
        <v>0.56000000000000005</v>
      </c>
      <c r="P193" s="10"/>
      <c r="Q193" s="61" t="s">
        <v>105</v>
      </c>
      <c r="R193" s="61">
        <v>20</v>
      </c>
      <c r="S193">
        <v>360</v>
      </c>
    </row>
    <row r="194" spans="1:20">
      <c r="A194" s="118">
        <v>338</v>
      </c>
      <c r="B194" s="116"/>
      <c r="C194" s="117"/>
      <c r="D194" s="21"/>
      <c r="E194" s="21"/>
      <c r="F194" s="21"/>
      <c r="G194" s="21"/>
      <c r="H194" s="21"/>
      <c r="I194" s="9" t="s">
        <v>167</v>
      </c>
      <c r="J194" s="4">
        <v>20</v>
      </c>
      <c r="K194" s="4"/>
      <c r="L194" s="4"/>
      <c r="M194" s="4"/>
      <c r="N194" s="4"/>
      <c r="O194" s="4">
        <f t="shared" si="10"/>
        <v>20</v>
      </c>
      <c r="P194" s="10"/>
      <c r="Q194" s="61"/>
      <c r="R194" s="61"/>
    </row>
    <row r="195" spans="1:20">
      <c r="A195" s="118"/>
      <c r="B195" s="116"/>
      <c r="C195" s="117"/>
      <c r="D195" s="21"/>
      <c r="E195" s="21"/>
      <c r="F195" s="21"/>
      <c r="G195" s="21"/>
      <c r="H195" s="21"/>
      <c r="I195" s="9" t="s">
        <v>132</v>
      </c>
      <c r="J195" s="4">
        <v>100</v>
      </c>
      <c r="K195" s="4"/>
      <c r="L195" s="4"/>
      <c r="M195" s="4"/>
      <c r="N195" s="4"/>
      <c r="O195" s="4">
        <f t="shared" si="10"/>
        <v>100</v>
      </c>
      <c r="P195" s="10"/>
      <c r="Q195" s="61"/>
      <c r="R195" s="61"/>
    </row>
    <row r="196" spans="1:20">
      <c r="A196" s="118"/>
      <c r="B196" s="116"/>
      <c r="C196" s="117"/>
      <c r="D196" s="20"/>
      <c r="E196" s="20"/>
      <c r="F196" s="20"/>
      <c r="G196" s="20"/>
      <c r="H196" s="20"/>
      <c r="I196" s="9" t="s">
        <v>115</v>
      </c>
      <c r="J196" s="4">
        <v>57</v>
      </c>
      <c r="K196" s="4"/>
      <c r="L196" s="4"/>
      <c r="M196" s="4"/>
      <c r="N196" s="4"/>
      <c r="O196" s="4">
        <f t="shared" si="10"/>
        <v>57</v>
      </c>
      <c r="P196" s="10"/>
      <c r="Q196" s="10"/>
      <c r="R196" s="10"/>
    </row>
    <row r="197" spans="1:20">
      <c r="A197" s="56"/>
      <c r="B197" s="118"/>
      <c r="C197" s="107"/>
      <c r="D197" s="21"/>
      <c r="E197" s="21"/>
      <c r="F197" s="21"/>
      <c r="G197" s="21"/>
      <c r="H197" s="21"/>
      <c r="I197" s="9"/>
      <c r="J197" s="4"/>
      <c r="K197" s="4"/>
      <c r="L197" s="4"/>
      <c r="M197" s="4"/>
      <c r="N197" s="4"/>
      <c r="O197" s="4">
        <f t="shared" si="10"/>
        <v>0</v>
      </c>
      <c r="P197" s="10"/>
      <c r="Q197" s="10"/>
      <c r="R197" s="10"/>
    </row>
    <row r="198" spans="1:20">
      <c r="A198" s="107" t="s">
        <v>9</v>
      </c>
      <c r="B198" s="108"/>
      <c r="C198" s="109"/>
      <c r="D198" s="4"/>
      <c r="E198" s="4">
        <f>SUM(E185:E197)</f>
        <v>10.5</v>
      </c>
      <c r="F198" s="4">
        <f>SUM(F185:F197)</f>
        <v>7</v>
      </c>
      <c r="G198" s="4">
        <f>SUM(G185:G197)</f>
        <v>54.3</v>
      </c>
      <c r="H198" s="4">
        <f>SUM(H185:H197)</f>
        <v>645</v>
      </c>
      <c r="I198" s="4"/>
      <c r="J198" s="4"/>
      <c r="K198" s="4"/>
      <c r="L198" s="4"/>
      <c r="M198" s="4"/>
      <c r="N198" s="4"/>
      <c r="O198" s="4"/>
      <c r="P198" s="10"/>
      <c r="Q198" s="10"/>
      <c r="R198" s="10"/>
    </row>
    <row r="199" spans="1:20">
      <c r="A199" s="3"/>
      <c r="B199" s="3"/>
      <c r="C199" s="3"/>
      <c r="D199" s="3"/>
      <c r="E199" s="3"/>
      <c r="F199" s="3"/>
      <c r="G199" s="108"/>
      <c r="H199" s="108"/>
      <c r="I199" s="108"/>
      <c r="J199" s="3"/>
      <c r="K199" s="3"/>
      <c r="L199" s="3"/>
      <c r="M199" s="3"/>
      <c r="N199" s="3"/>
      <c r="O199" s="3"/>
      <c r="P199" s="10"/>
      <c r="Q199" s="10"/>
      <c r="R199" s="10"/>
    </row>
    <row r="200" spans="1:20">
      <c r="A200" s="4" t="s">
        <v>0</v>
      </c>
      <c r="B200" s="107" t="s">
        <v>11</v>
      </c>
      <c r="C200" s="108"/>
      <c r="D200" s="108"/>
      <c r="E200" s="108"/>
      <c r="F200" s="108"/>
      <c r="G200" s="108"/>
      <c r="H200" s="108"/>
      <c r="I200" s="108"/>
      <c r="J200" s="108"/>
      <c r="K200" s="108"/>
      <c r="L200" s="109"/>
      <c r="M200" s="4"/>
      <c r="N200" s="4"/>
      <c r="O200" s="4"/>
      <c r="P200" s="10"/>
      <c r="Q200" s="10"/>
      <c r="R200" s="10"/>
    </row>
    <row r="201" spans="1:20" ht="45">
      <c r="A201" s="4"/>
      <c r="B201" s="4" t="s">
        <v>1</v>
      </c>
      <c r="C201" s="4"/>
      <c r="D201" s="4" t="s">
        <v>2</v>
      </c>
      <c r="E201" s="4" t="s">
        <v>3</v>
      </c>
      <c r="F201" s="4" t="s">
        <v>4</v>
      </c>
      <c r="G201" s="4" t="s">
        <v>5</v>
      </c>
      <c r="H201" s="6" t="s">
        <v>6</v>
      </c>
      <c r="I201" s="6" t="s">
        <v>7</v>
      </c>
      <c r="J201" s="4">
        <v>2</v>
      </c>
      <c r="K201" s="4">
        <v>5</v>
      </c>
      <c r="L201" s="4">
        <v>31</v>
      </c>
      <c r="M201" s="4">
        <v>40</v>
      </c>
      <c r="N201" s="4">
        <v>21</v>
      </c>
      <c r="O201" s="4" t="s">
        <v>10</v>
      </c>
      <c r="P201" s="10"/>
      <c r="Q201" s="10"/>
      <c r="R201" s="84" t="s">
        <v>93</v>
      </c>
      <c r="S201" s="85" t="s">
        <v>205</v>
      </c>
      <c r="T201" t="s">
        <v>72</v>
      </c>
    </row>
    <row r="202" spans="1:20">
      <c r="A202" s="118">
        <v>46</v>
      </c>
      <c r="B202" s="116" t="s">
        <v>168</v>
      </c>
      <c r="C202" s="116"/>
      <c r="D202" s="4"/>
      <c r="E202" s="4"/>
      <c r="F202" s="4"/>
      <c r="G202" s="4"/>
      <c r="H202" s="4"/>
      <c r="I202" s="4" t="s">
        <v>113</v>
      </c>
      <c r="J202" s="4">
        <v>60</v>
      </c>
      <c r="K202" s="4"/>
      <c r="L202" s="4"/>
      <c r="M202" s="4"/>
      <c r="N202" s="4"/>
      <c r="O202" s="4">
        <f>SUM(J202:N202)</f>
        <v>60</v>
      </c>
      <c r="P202" s="10"/>
      <c r="Q202" s="10"/>
      <c r="R202" s="10"/>
    </row>
    <row r="203" spans="1:20">
      <c r="A203" s="118"/>
      <c r="B203" s="116"/>
      <c r="C203" s="116"/>
      <c r="D203" s="4"/>
      <c r="E203" s="4"/>
      <c r="F203" s="4"/>
      <c r="G203" s="4"/>
      <c r="H203" s="4"/>
      <c r="I203" s="4" t="s">
        <v>130</v>
      </c>
      <c r="J203" s="4">
        <v>20</v>
      </c>
      <c r="K203" s="4"/>
      <c r="L203" s="4"/>
      <c r="M203" s="4"/>
      <c r="N203" s="4"/>
      <c r="O203" s="4">
        <f t="shared" ref="O203:O215" si="11">SUM(J203:N203)</f>
        <v>20</v>
      </c>
      <c r="P203" s="10"/>
      <c r="Q203" s="61" t="s">
        <v>113</v>
      </c>
      <c r="R203" s="61">
        <v>60</v>
      </c>
      <c r="S203">
        <v>1080</v>
      </c>
    </row>
    <row r="204" spans="1:20">
      <c r="A204" s="118"/>
      <c r="B204" s="116"/>
      <c r="C204" s="116"/>
      <c r="D204" s="4" t="s">
        <v>156</v>
      </c>
      <c r="E204" s="4">
        <v>7.1</v>
      </c>
      <c r="F204" s="4">
        <v>20</v>
      </c>
      <c r="G204" s="4">
        <v>19</v>
      </c>
      <c r="H204" s="4">
        <v>413</v>
      </c>
      <c r="I204" s="4" t="s">
        <v>57</v>
      </c>
      <c r="J204" s="4">
        <v>50</v>
      </c>
      <c r="K204" s="4"/>
      <c r="L204" s="4"/>
      <c r="M204" s="4"/>
      <c r="N204" s="4"/>
      <c r="O204" s="4">
        <f t="shared" si="11"/>
        <v>50</v>
      </c>
      <c r="P204" s="10"/>
      <c r="Q204" s="61" t="s">
        <v>130</v>
      </c>
      <c r="R204" s="61">
        <v>20</v>
      </c>
      <c r="S204">
        <v>360</v>
      </c>
    </row>
    <row r="205" spans="1:20">
      <c r="A205" s="98">
        <v>259</v>
      </c>
      <c r="B205" s="110" t="s">
        <v>169</v>
      </c>
      <c r="C205" s="111"/>
      <c r="D205" s="4"/>
      <c r="E205" s="4"/>
      <c r="F205" s="4"/>
      <c r="G205" s="4"/>
      <c r="H205" s="4"/>
      <c r="I205" s="4" t="s">
        <v>84</v>
      </c>
      <c r="J205" s="4">
        <v>48</v>
      </c>
      <c r="K205" s="4"/>
      <c r="L205" s="4"/>
      <c r="M205" s="4"/>
      <c r="N205" s="4"/>
      <c r="O205" s="4">
        <f t="shared" si="11"/>
        <v>48</v>
      </c>
      <c r="P205" s="10"/>
      <c r="Q205" s="61" t="s">
        <v>57</v>
      </c>
      <c r="R205" s="61">
        <v>50</v>
      </c>
      <c r="S205">
        <v>900</v>
      </c>
    </row>
    <row r="206" spans="1:20">
      <c r="A206" s="99"/>
      <c r="B206" s="112"/>
      <c r="C206" s="113"/>
      <c r="D206" s="4"/>
      <c r="E206" s="4"/>
      <c r="F206" s="4"/>
      <c r="G206" s="4"/>
      <c r="H206" s="4"/>
      <c r="I206" s="4" t="s">
        <v>112</v>
      </c>
      <c r="J206" s="4">
        <v>20</v>
      </c>
      <c r="K206" s="4"/>
      <c r="L206" s="4"/>
      <c r="M206" s="4"/>
      <c r="N206" s="4"/>
      <c r="O206" s="4">
        <f t="shared" si="11"/>
        <v>20</v>
      </c>
      <c r="P206" s="10"/>
      <c r="Q206" s="61" t="s">
        <v>84</v>
      </c>
      <c r="R206" s="61">
        <v>48</v>
      </c>
      <c r="S206">
        <v>864</v>
      </c>
    </row>
    <row r="207" spans="1:20">
      <c r="A207" s="100"/>
      <c r="B207" s="114"/>
      <c r="C207" s="115"/>
      <c r="D207" s="88" t="s">
        <v>156</v>
      </c>
      <c r="E207" s="59">
        <v>0.2</v>
      </c>
      <c r="F207" s="59">
        <v>13.1</v>
      </c>
      <c r="G207" s="59">
        <v>16.3</v>
      </c>
      <c r="H207" s="59">
        <v>166.4</v>
      </c>
      <c r="I207" s="4" t="s">
        <v>169</v>
      </c>
      <c r="J207" s="4">
        <v>40</v>
      </c>
      <c r="K207" s="4"/>
      <c r="L207" s="4"/>
      <c r="M207" s="4"/>
      <c r="N207" s="4"/>
      <c r="O207" s="4">
        <f t="shared" si="11"/>
        <v>40</v>
      </c>
      <c r="P207" s="10"/>
      <c r="Q207" s="61" t="s">
        <v>112</v>
      </c>
      <c r="R207" s="61">
        <v>20</v>
      </c>
      <c r="S207">
        <v>360</v>
      </c>
    </row>
    <row r="208" spans="1:20">
      <c r="A208" s="118">
        <v>379</v>
      </c>
      <c r="B208" s="110" t="s">
        <v>170</v>
      </c>
      <c r="C208" s="111"/>
      <c r="D208" s="4"/>
      <c r="E208" s="4"/>
      <c r="F208" s="4"/>
      <c r="G208" s="4"/>
      <c r="H208" s="4"/>
      <c r="I208" s="4" t="s">
        <v>87</v>
      </c>
      <c r="J208" s="4">
        <v>50</v>
      </c>
      <c r="K208" s="4"/>
      <c r="L208" s="4"/>
      <c r="M208" s="4"/>
      <c r="N208" s="4"/>
      <c r="O208" s="4">
        <f t="shared" si="11"/>
        <v>50</v>
      </c>
      <c r="P208" s="10"/>
      <c r="Q208" s="61" t="s">
        <v>169</v>
      </c>
      <c r="R208" s="61">
        <v>40</v>
      </c>
      <c r="S208">
        <v>720</v>
      </c>
    </row>
    <row r="209" spans="1:20">
      <c r="A209" s="118"/>
      <c r="B209" s="112"/>
      <c r="C209" s="113"/>
      <c r="D209" s="4"/>
      <c r="E209" s="4"/>
      <c r="F209" s="4"/>
      <c r="G209" s="4"/>
      <c r="H209" s="4"/>
      <c r="I209" s="4" t="s">
        <v>88</v>
      </c>
      <c r="J209" s="4">
        <v>9</v>
      </c>
      <c r="K209" s="4"/>
      <c r="L209" s="4"/>
      <c r="M209" s="4"/>
      <c r="N209" s="4"/>
      <c r="O209" s="4">
        <f t="shared" si="11"/>
        <v>9</v>
      </c>
      <c r="P209" s="10"/>
      <c r="Q209" s="61" t="s">
        <v>87</v>
      </c>
      <c r="R209" s="61">
        <v>50</v>
      </c>
      <c r="S209">
        <v>900</v>
      </c>
    </row>
    <row r="210" spans="1:20">
      <c r="A210" s="118"/>
      <c r="B210" s="114"/>
      <c r="C210" s="115"/>
      <c r="D210" s="88" t="s">
        <v>171</v>
      </c>
      <c r="E210" s="18">
        <v>8.9</v>
      </c>
      <c r="F210" s="18">
        <v>12</v>
      </c>
      <c r="G210" s="59">
        <v>11.5</v>
      </c>
      <c r="H210" s="59">
        <v>190</v>
      </c>
      <c r="I210" s="4" t="s">
        <v>172</v>
      </c>
      <c r="J210" s="4">
        <v>5</v>
      </c>
      <c r="K210" s="4"/>
      <c r="L210" s="4"/>
      <c r="M210" s="4"/>
      <c r="N210" s="4"/>
      <c r="O210" s="4">
        <f t="shared" si="11"/>
        <v>5</v>
      </c>
      <c r="P210" s="10"/>
      <c r="Q210" s="61" t="s">
        <v>88</v>
      </c>
      <c r="R210" s="61">
        <v>9</v>
      </c>
      <c r="S210">
        <v>162</v>
      </c>
    </row>
    <row r="211" spans="1:20">
      <c r="A211" s="118">
        <v>5</v>
      </c>
      <c r="B211" s="110" t="s">
        <v>118</v>
      </c>
      <c r="C211" s="140"/>
      <c r="D211" s="64"/>
      <c r="E211" s="64"/>
      <c r="F211" s="64"/>
      <c r="G211" s="64"/>
      <c r="H211" s="64"/>
      <c r="I211" s="4"/>
      <c r="J211" s="4"/>
      <c r="K211" s="4"/>
      <c r="L211" s="4"/>
      <c r="M211" s="4"/>
      <c r="N211" s="4"/>
      <c r="O211" s="4">
        <f t="shared" si="11"/>
        <v>0</v>
      </c>
      <c r="P211" s="10"/>
      <c r="Q211" s="61" t="s">
        <v>172</v>
      </c>
      <c r="R211" s="61">
        <v>5</v>
      </c>
      <c r="S211">
        <v>90</v>
      </c>
    </row>
    <row r="212" spans="1:20">
      <c r="A212" s="118"/>
      <c r="B212" s="112"/>
      <c r="C212" s="142"/>
      <c r="D212" s="7"/>
      <c r="E212" s="7"/>
      <c r="F212" s="7"/>
      <c r="G212" s="7"/>
      <c r="H212" s="7"/>
      <c r="I212" s="4"/>
      <c r="J212" s="4"/>
      <c r="K212" s="4"/>
      <c r="L212" s="4"/>
      <c r="M212" s="4"/>
      <c r="N212" s="4"/>
      <c r="O212" s="4">
        <f t="shared" si="11"/>
        <v>0</v>
      </c>
      <c r="P212" s="10"/>
      <c r="Q212" s="61"/>
      <c r="R212" s="61"/>
    </row>
    <row r="213" spans="1:20">
      <c r="A213" s="118"/>
      <c r="B213" s="114"/>
      <c r="C213" s="141"/>
      <c r="D213" s="37" t="s">
        <v>80</v>
      </c>
      <c r="E213" s="37">
        <v>4.0999999999999996</v>
      </c>
      <c r="F213" s="37">
        <v>0.6</v>
      </c>
      <c r="G213" s="37">
        <v>21</v>
      </c>
      <c r="H213" s="37">
        <v>105.8</v>
      </c>
      <c r="I213" s="4"/>
      <c r="J213" s="4"/>
      <c r="K213" s="4"/>
      <c r="L213" s="4"/>
      <c r="M213" s="4"/>
      <c r="N213" s="4"/>
      <c r="O213" s="4">
        <f t="shared" si="11"/>
        <v>0</v>
      </c>
      <c r="P213" s="10"/>
      <c r="Q213" s="61"/>
      <c r="R213" s="61"/>
    </row>
    <row r="214" spans="1:20">
      <c r="A214" s="98">
        <v>338</v>
      </c>
      <c r="B214" s="101"/>
      <c r="C214" s="102"/>
      <c r="D214" s="15"/>
      <c r="E214" s="15"/>
      <c r="F214" s="15"/>
      <c r="G214" s="15"/>
      <c r="H214" s="15"/>
      <c r="I214" s="4"/>
      <c r="J214" s="4"/>
      <c r="K214" s="4"/>
      <c r="L214" s="4"/>
      <c r="M214" s="4"/>
      <c r="N214" s="4"/>
      <c r="O214" s="4">
        <f t="shared" si="11"/>
        <v>0</v>
      </c>
      <c r="P214" s="10"/>
      <c r="Q214" s="61"/>
      <c r="R214" s="61"/>
    </row>
    <row r="215" spans="1:20">
      <c r="A215" s="100"/>
      <c r="B215" s="105"/>
      <c r="C215" s="106"/>
      <c r="D215" s="59"/>
      <c r="E215" s="59"/>
      <c r="F215" s="59"/>
      <c r="G215" s="59"/>
      <c r="H215" s="59"/>
      <c r="I215" s="4"/>
      <c r="J215" s="4"/>
      <c r="K215" s="4"/>
      <c r="L215" s="4"/>
      <c r="M215" s="4"/>
      <c r="N215" s="4"/>
      <c r="O215" s="4">
        <f t="shared" si="11"/>
        <v>0</v>
      </c>
      <c r="P215" s="10"/>
      <c r="Q215" s="61"/>
      <c r="R215" s="61"/>
    </row>
    <row r="216" spans="1:20">
      <c r="A216" s="56"/>
      <c r="B216" s="118"/>
      <c r="C216" s="11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>
        <f>SUM(J216:N216)</f>
        <v>0</v>
      </c>
      <c r="P216" s="10"/>
      <c r="Q216" s="10"/>
      <c r="R216" s="10"/>
    </row>
    <row r="217" spans="1:20">
      <c r="A217" s="107" t="s">
        <v>9</v>
      </c>
      <c r="B217" s="108"/>
      <c r="C217" s="109"/>
      <c r="D217" s="4"/>
      <c r="E217" s="4">
        <f>SUM(E202:E216)</f>
        <v>20.299999999999997</v>
      </c>
      <c r="F217" s="4">
        <f>SUM(F202:F216)</f>
        <v>45.7</v>
      </c>
      <c r="G217" s="4">
        <f>SUM(G202:G216)</f>
        <v>67.8</v>
      </c>
      <c r="H217" s="4">
        <f>SUM(H202:H216)</f>
        <v>875.19999999999993</v>
      </c>
      <c r="I217" s="4"/>
      <c r="J217" s="4"/>
      <c r="K217" s="4"/>
      <c r="L217" s="4"/>
      <c r="M217" s="4"/>
      <c r="N217" s="4"/>
      <c r="O217" s="4"/>
      <c r="P217" s="10"/>
      <c r="Q217" s="10"/>
      <c r="R217" s="10"/>
    </row>
    <row r="218" spans="1:20" ht="33.75" customHeight="1">
      <c r="A218" s="3"/>
      <c r="B218" s="3"/>
      <c r="C218" s="3"/>
      <c r="D218" s="3"/>
      <c r="E218" s="3"/>
      <c r="F218" s="3"/>
      <c r="G218" s="108"/>
      <c r="H218" s="108"/>
      <c r="I218" s="108"/>
      <c r="J218" s="3"/>
      <c r="K218" s="3"/>
      <c r="L218" s="3"/>
      <c r="M218" s="3"/>
      <c r="N218" s="3"/>
      <c r="O218" s="3"/>
      <c r="P218" s="10"/>
      <c r="Q218" s="10"/>
      <c r="R218" s="10"/>
    </row>
    <row r="219" spans="1:20">
      <c r="A219" s="4" t="s">
        <v>0</v>
      </c>
      <c r="B219" s="107" t="s">
        <v>46</v>
      </c>
      <c r="C219" s="108"/>
      <c r="D219" s="108"/>
      <c r="E219" s="108"/>
      <c r="F219" s="108"/>
      <c r="G219" s="108"/>
      <c r="H219" s="108"/>
      <c r="I219" s="108"/>
      <c r="J219" s="108"/>
      <c r="K219" s="108"/>
      <c r="L219" s="109"/>
      <c r="M219" s="4"/>
      <c r="N219" s="4"/>
      <c r="O219" s="4"/>
      <c r="P219" s="10"/>
      <c r="Q219" s="10"/>
      <c r="R219" s="10"/>
    </row>
    <row r="220" spans="1:20" ht="45">
      <c r="A220" s="4"/>
      <c r="B220" s="4" t="s">
        <v>1</v>
      </c>
      <c r="C220" s="4"/>
      <c r="D220" s="4" t="s">
        <v>2</v>
      </c>
      <c r="E220" s="4" t="s">
        <v>3</v>
      </c>
      <c r="F220" s="4" t="s">
        <v>4</v>
      </c>
      <c r="G220" s="4" t="s">
        <v>5</v>
      </c>
      <c r="H220" s="6" t="s">
        <v>6</v>
      </c>
      <c r="I220" s="6" t="s">
        <v>7</v>
      </c>
      <c r="J220" s="4">
        <v>2</v>
      </c>
      <c r="K220" s="4">
        <v>5</v>
      </c>
      <c r="L220" s="4">
        <v>31</v>
      </c>
      <c r="M220" s="4">
        <v>40</v>
      </c>
      <c r="N220" s="4">
        <v>21</v>
      </c>
      <c r="O220" s="4" t="s">
        <v>10</v>
      </c>
      <c r="P220" s="10"/>
      <c r="Q220" s="10"/>
      <c r="R220" s="84" t="s">
        <v>93</v>
      </c>
      <c r="S220" s="85" t="s">
        <v>205</v>
      </c>
      <c r="T220" t="s">
        <v>72</v>
      </c>
    </row>
    <row r="221" spans="1:20">
      <c r="A221" s="118">
        <v>186</v>
      </c>
      <c r="B221" s="116" t="s">
        <v>173</v>
      </c>
      <c r="C221" s="116"/>
      <c r="D221" s="4"/>
      <c r="E221" s="4"/>
      <c r="F221" s="4"/>
      <c r="G221" s="4"/>
      <c r="H221" s="4"/>
      <c r="I221" s="4" t="s">
        <v>159</v>
      </c>
      <c r="J221" s="4">
        <v>44</v>
      </c>
      <c r="K221" s="4"/>
      <c r="L221" s="4"/>
      <c r="M221" s="4"/>
      <c r="N221" s="4"/>
      <c r="O221" s="4">
        <f>SUM(J221:N221)</f>
        <v>44</v>
      </c>
      <c r="P221" s="10"/>
      <c r="Q221" s="10"/>
      <c r="R221" s="10"/>
    </row>
    <row r="222" spans="1:20">
      <c r="A222" s="118"/>
      <c r="B222" s="116"/>
      <c r="C222" s="116"/>
      <c r="D222" s="13"/>
      <c r="E222" s="31"/>
      <c r="F222" s="31"/>
      <c r="G222" s="13"/>
      <c r="H222" s="13"/>
      <c r="I222" s="4" t="s">
        <v>115</v>
      </c>
      <c r="J222" s="4">
        <v>50</v>
      </c>
      <c r="K222" s="4"/>
      <c r="L222" s="4"/>
      <c r="M222" s="4"/>
      <c r="N222" s="4"/>
      <c r="O222" s="4">
        <f t="shared" ref="O222:O233" si="12">SUM(J222:N222)</f>
        <v>50</v>
      </c>
      <c r="P222" s="10"/>
      <c r="Q222" s="61" t="s">
        <v>159</v>
      </c>
      <c r="R222" s="61">
        <v>44</v>
      </c>
      <c r="S222">
        <v>792</v>
      </c>
    </row>
    <row r="223" spans="1:20">
      <c r="A223" s="118"/>
      <c r="B223" s="116"/>
      <c r="C223" s="117"/>
      <c r="D223" s="88" t="s">
        <v>102</v>
      </c>
      <c r="E223" s="18">
        <v>2.7</v>
      </c>
      <c r="F223" s="18">
        <v>3</v>
      </c>
      <c r="G223" s="59"/>
      <c r="H223" s="59">
        <v>378</v>
      </c>
      <c r="I223" s="4" t="s">
        <v>132</v>
      </c>
      <c r="J223" s="4">
        <v>6</v>
      </c>
      <c r="K223" s="4"/>
      <c r="L223" s="4"/>
      <c r="M223" s="4"/>
      <c r="N223" s="4"/>
      <c r="O223" s="4">
        <f t="shared" si="12"/>
        <v>6</v>
      </c>
      <c r="P223" s="10"/>
      <c r="Q223" s="61" t="s">
        <v>115</v>
      </c>
      <c r="R223" s="61">
        <v>50</v>
      </c>
      <c r="S223">
        <v>900</v>
      </c>
    </row>
    <row r="224" spans="1:20">
      <c r="A224" s="118">
        <v>382</v>
      </c>
      <c r="B224" s="118" t="s">
        <v>174</v>
      </c>
      <c r="C224" s="107"/>
      <c r="D224" s="61"/>
      <c r="E224" s="70"/>
      <c r="F224" s="70"/>
      <c r="G224" s="61"/>
      <c r="H224" s="61"/>
      <c r="I224" s="4" t="s">
        <v>121</v>
      </c>
      <c r="J224" s="4">
        <v>10</v>
      </c>
      <c r="K224" s="4"/>
      <c r="L224" s="4"/>
      <c r="M224" s="4"/>
      <c r="N224" s="4"/>
      <c r="O224" s="4">
        <f t="shared" si="12"/>
        <v>10</v>
      </c>
      <c r="P224" s="10"/>
      <c r="Q224" s="61" t="s">
        <v>132</v>
      </c>
      <c r="R224" s="61">
        <v>21</v>
      </c>
      <c r="S224">
        <v>378</v>
      </c>
    </row>
    <row r="225" spans="1:20">
      <c r="A225" s="118"/>
      <c r="B225" s="118"/>
      <c r="C225" s="107"/>
      <c r="D225" s="61"/>
      <c r="E225" s="70"/>
      <c r="F225" s="70"/>
      <c r="G225" s="61"/>
      <c r="H225" s="61"/>
      <c r="I225" s="4" t="s">
        <v>103</v>
      </c>
      <c r="J225" s="4">
        <v>20.2</v>
      </c>
      <c r="K225" s="4"/>
      <c r="L225" s="4"/>
      <c r="M225" s="4"/>
      <c r="N225" s="4"/>
      <c r="O225" s="4">
        <f t="shared" si="12"/>
        <v>20.2</v>
      </c>
      <c r="P225" s="10"/>
      <c r="Q225" s="61" t="s">
        <v>121</v>
      </c>
      <c r="R225" s="61">
        <v>10</v>
      </c>
      <c r="S225">
        <v>180</v>
      </c>
    </row>
    <row r="226" spans="1:20">
      <c r="A226" s="118"/>
      <c r="B226" s="118"/>
      <c r="C226" s="107"/>
      <c r="D226" s="88" t="s">
        <v>101</v>
      </c>
      <c r="E226" s="18">
        <v>2.6</v>
      </c>
      <c r="F226" s="18">
        <v>4.5999999999999996</v>
      </c>
      <c r="G226" s="59">
        <v>29.3</v>
      </c>
      <c r="H226" s="59">
        <v>169</v>
      </c>
      <c r="I226" s="4" t="s">
        <v>88</v>
      </c>
      <c r="J226" s="4">
        <v>30</v>
      </c>
      <c r="K226" s="4"/>
      <c r="L226" s="4"/>
      <c r="M226" s="4"/>
      <c r="N226" s="4"/>
      <c r="O226" s="4">
        <f t="shared" si="12"/>
        <v>30</v>
      </c>
      <c r="P226" s="10"/>
      <c r="Q226" s="61" t="s">
        <v>103</v>
      </c>
      <c r="R226" s="61">
        <v>20.2</v>
      </c>
      <c r="S226">
        <v>364</v>
      </c>
    </row>
    <row r="227" spans="1:20">
      <c r="A227" s="118">
        <v>5</v>
      </c>
      <c r="B227" s="118" t="s">
        <v>175</v>
      </c>
      <c r="C227" s="107"/>
      <c r="D227" s="4"/>
      <c r="E227" s="4"/>
      <c r="F227" s="4"/>
      <c r="G227" s="4"/>
      <c r="H227" s="4"/>
      <c r="I227" s="4" t="s">
        <v>133</v>
      </c>
      <c r="J227" s="4">
        <v>50</v>
      </c>
      <c r="K227" s="4"/>
      <c r="L227" s="4"/>
      <c r="M227" s="4"/>
      <c r="N227" s="4"/>
      <c r="O227" s="4">
        <f t="shared" si="12"/>
        <v>50</v>
      </c>
      <c r="P227" s="10"/>
      <c r="Q227" s="61" t="s">
        <v>133</v>
      </c>
      <c r="R227" s="61">
        <v>50</v>
      </c>
      <c r="S227">
        <v>900</v>
      </c>
    </row>
    <row r="228" spans="1:20">
      <c r="A228" s="118"/>
      <c r="B228" s="118"/>
      <c r="C228" s="107"/>
      <c r="D228" s="4"/>
      <c r="E228" s="4"/>
      <c r="F228" s="4"/>
      <c r="G228" s="4"/>
      <c r="H228" s="4"/>
      <c r="I228" s="4" t="s">
        <v>132</v>
      </c>
      <c r="J228" s="4">
        <v>15</v>
      </c>
      <c r="K228" s="4"/>
      <c r="L228" s="4"/>
      <c r="M228" s="4"/>
      <c r="N228" s="4"/>
      <c r="O228" s="4">
        <f t="shared" si="12"/>
        <v>15</v>
      </c>
      <c r="P228" s="10"/>
      <c r="Q228" s="61"/>
      <c r="R228" s="61"/>
    </row>
    <row r="229" spans="1:20">
      <c r="A229" s="118"/>
      <c r="B229" s="118"/>
      <c r="C229" s="107"/>
      <c r="D229" s="88" t="s">
        <v>102</v>
      </c>
      <c r="E229" s="59">
        <v>0.1</v>
      </c>
      <c r="F229" s="59">
        <v>0</v>
      </c>
      <c r="G229" s="59">
        <v>15</v>
      </c>
      <c r="H229" s="59">
        <v>60.4</v>
      </c>
      <c r="I229" s="9"/>
      <c r="J229" s="4"/>
      <c r="K229" s="4"/>
      <c r="L229" s="4"/>
      <c r="M229" s="4"/>
      <c r="N229" s="4"/>
      <c r="O229" s="4">
        <f t="shared" si="12"/>
        <v>0</v>
      </c>
      <c r="P229" s="10"/>
      <c r="Q229" s="61"/>
      <c r="R229" s="61"/>
    </row>
    <row r="230" spans="1:20">
      <c r="A230" s="118">
        <v>338</v>
      </c>
      <c r="B230" s="118"/>
      <c r="C230" s="118"/>
      <c r="D230" s="15"/>
      <c r="E230" s="15"/>
      <c r="F230" s="15"/>
      <c r="G230" s="15"/>
      <c r="H230" s="15"/>
      <c r="I230" s="4"/>
      <c r="J230" s="4"/>
      <c r="K230" s="4"/>
      <c r="L230" s="4"/>
      <c r="M230" s="4"/>
      <c r="N230" s="4"/>
      <c r="O230" s="4">
        <f t="shared" si="12"/>
        <v>0</v>
      </c>
      <c r="P230" s="10"/>
      <c r="Q230" s="68"/>
      <c r="R230" s="68"/>
    </row>
    <row r="231" spans="1:20">
      <c r="A231" s="118"/>
      <c r="B231" s="118"/>
      <c r="C231" s="11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>
        <f t="shared" si="12"/>
        <v>0</v>
      </c>
      <c r="P231" s="10"/>
      <c r="Q231" s="61"/>
      <c r="R231" s="61"/>
    </row>
    <row r="232" spans="1:20">
      <c r="A232" s="118"/>
      <c r="B232" s="118"/>
      <c r="C232" s="118"/>
      <c r="D232" s="59"/>
      <c r="E232" s="59"/>
      <c r="F232" s="59"/>
      <c r="G232" s="59"/>
      <c r="H232" s="59"/>
      <c r="I232" s="4"/>
      <c r="J232" s="4"/>
      <c r="K232" s="4"/>
      <c r="L232" s="4"/>
      <c r="M232" s="4"/>
      <c r="N232" s="4"/>
      <c r="O232" s="4">
        <f t="shared" si="12"/>
        <v>0</v>
      </c>
      <c r="P232" s="10"/>
      <c r="Q232" s="61"/>
      <c r="R232" s="61"/>
    </row>
    <row r="233" spans="1:20">
      <c r="A233" s="56"/>
      <c r="B233" s="118"/>
      <c r="C233" s="11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>
        <f t="shared" si="12"/>
        <v>0</v>
      </c>
      <c r="P233" s="10"/>
      <c r="Q233" s="10"/>
      <c r="R233" s="10"/>
    </row>
    <row r="234" spans="1:20">
      <c r="A234" s="107" t="s">
        <v>9</v>
      </c>
      <c r="B234" s="108"/>
      <c r="C234" s="109"/>
      <c r="D234" s="4"/>
      <c r="E234" s="4">
        <f>SUM(E221:E233)</f>
        <v>5.4</v>
      </c>
      <c r="F234" s="4">
        <f>SUM(F221:F233)</f>
        <v>7.6</v>
      </c>
      <c r="G234" s="4">
        <f>SUM(G221:G233)</f>
        <v>44.3</v>
      </c>
      <c r="H234" s="4">
        <f>SUM(H221:H233)</f>
        <v>607.4</v>
      </c>
      <c r="I234" s="4"/>
      <c r="J234" s="4"/>
      <c r="K234" s="4"/>
      <c r="L234" s="4"/>
      <c r="M234" s="4"/>
      <c r="N234" s="4"/>
      <c r="O234" s="4"/>
      <c r="P234" s="10"/>
      <c r="Q234" s="10"/>
      <c r="R234" s="10"/>
    </row>
    <row r="235" spans="1:20">
      <c r="A235" s="3"/>
      <c r="B235" s="3"/>
      <c r="C235" s="3"/>
      <c r="D235" s="3"/>
      <c r="E235" s="3"/>
      <c r="F235" s="3"/>
      <c r="G235" s="108"/>
      <c r="H235" s="108"/>
      <c r="I235" s="108"/>
      <c r="J235" s="3"/>
      <c r="K235" s="3"/>
      <c r="L235" s="3"/>
      <c r="M235" s="3"/>
      <c r="N235" s="3"/>
      <c r="O235" s="3"/>
      <c r="P235" s="10"/>
      <c r="Q235" s="10"/>
      <c r="R235" s="10"/>
    </row>
    <row r="236" spans="1:20">
      <c r="A236" s="4" t="s">
        <v>0</v>
      </c>
      <c r="B236" s="107" t="s">
        <v>11</v>
      </c>
      <c r="C236" s="108"/>
      <c r="D236" s="108"/>
      <c r="E236" s="108"/>
      <c r="F236" s="108"/>
      <c r="G236" s="108"/>
      <c r="H236" s="108"/>
      <c r="I236" s="108"/>
      <c r="J236" s="108"/>
      <c r="K236" s="108"/>
      <c r="L236" s="109"/>
      <c r="M236" s="4"/>
      <c r="N236" s="4"/>
      <c r="O236" s="4"/>
      <c r="P236" s="10"/>
      <c r="Q236" s="10"/>
      <c r="R236" s="10"/>
    </row>
    <row r="237" spans="1:20" ht="45">
      <c r="A237" s="4"/>
      <c r="B237" s="4" t="s">
        <v>1</v>
      </c>
      <c r="C237" s="4"/>
      <c r="D237" s="4" t="s">
        <v>2</v>
      </c>
      <c r="E237" s="4" t="s">
        <v>3</v>
      </c>
      <c r="F237" s="4" t="s">
        <v>4</v>
      </c>
      <c r="G237" s="4" t="s">
        <v>5</v>
      </c>
      <c r="H237" s="6" t="s">
        <v>6</v>
      </c>
      <c r="I237" s="6" t="s">
        <v>7</v>
      </c>
      <c r="J237" s="4">
        <v>2</v>
      </c>
      <c r="K237" s="4">
        <v>5</v>
      </c>
      <c r="L237" s="4">
        <v>31</v>
      </c>
      <c r="M237" s="4">
        <v>40</v>
      </c>
      <c r="N237" s="4">
        <v>21</v>
      </c>
      <c r="O237" s="4" t="s">
        <v>10</v>
      </c>
      <c r="P237" s="10"/>
      <c r="Q237" s="10"/>
      <c r="R237" s="84" t="s">
        <v>93</v>
      </c>
      <c r="S237" s="85" t="s">
        <v>205</v>
      </c>
      <c r="T237" t="s">
        <v>72</v>
      </c>
    </row>
    <row r="238" spans="1:20">
      <c r="A238" s="118">
        <v>55</v>
      </c>
      <c r="B238" s="116" t="s">
        <v>176</v>
      </c>
      <c r="C238" s="117"/>
      <c r="D238" s="4"/>
      <c r="E238" s="4"/>
      <c r="F238" s="4"/>
      <c r="G238" s="4"/>
      <c r="H238" s="4"/>
      <c r="I238" s="4" t="s">
        <v>113</v>
      </c>
      <c r="J238" s="4">
        <v>50</v>
      </c>
      <c r="K238" s="4"/>
      <c r="L238" s="4"/>
      <c r="M238" s="19"/>
      <c r="N238" s="4"/>
      <c r="O238" s="4">
        <f>SUM(J238:N238)</f>
        <v>50</v>
      </c>
      <c r="P238" s="10"/>
      <c r="Q238" s="10"/>
      <c r="R238" s="10"/>
    </row>
    <row r="239" spans="1:20">
      <c r="A239" s="118"/>
      <c r="B239" s="116"/>
      <c r="C239" s="117"/>
      <c r="D239" s="7"/>
      <c r="E239" s="7"/>
      <c r="F239" s="7"/>
      <c r="G239" s="7"/>
      <c r="H239" s="7"/>
      <c r="I239" s="4" t="s">
        <v>57</v>
      </c>
      <c r="J239" s="4">
        <v>48</v>
      </c>
      <c r="K239" s="4"/>
      <c r="L239" s="4"/>
      <c r="M239" s="4"/>
      <c r="N239" s="4"/>
      <c r="O239" s="4">
        <f t="shared" ref="O239:O251" si="13">SUM(J239:N239)</f>
        <v>48</v>
      </c>
      <c r="P239" s="10"/>
      <c r="Q239" s="61" t="s">
        <v>113</v>
      </c>
      <c r="R239" s="61">
        <v>100</v>
      </c>
      <c r="S239">
        <v>1800</v>
      </c>
    </row>
    <row r="240" spans="1:20">
      <c r="A240" s="118"/>
      <c r="B240" s="116"/>
      <c r="C240" s="117"/>
      <c r="D240" s="40" t="s">
        <v>77</v>
      </c>
      <c r="E240" s="40">
        <v>9.5</v>
      </c>
      <c r="F240" s="40">
        <v>6.6</v>
      </c>
      <c r="G240" s="40">
        <v>23.3</v>
      </c>
      <c r="H240" s="40">
        <v>134</v>
      </c>
      <c r="I240" s="4" t="s">
        <v>84</v>
      </c>
      <c r="J240" s="4">
        <v>40</v>
      </c>
      <c r="K240" s="4"/>
      <c r="L240" s="4"/>
      <c r="M240" s="19"/>
      <c r="N240" s="4"/>
      <c r="O240" s="4">
        <f t="shared" si="13"/>
        <v>40</v>
      </c>
      <c r="P240" s="10"/>
      <c r="Q240" s="61" t="s">
        <v>57</v>
      </c>
      <c r="R240" s="61">
        <v>48</v>
      </c>
      <c r="S240">
        <v>864</v>
      </c>
    </row>
    <row r="241" spans="1:20">
      <c r="A241" s="118">
        <v>309</v>
      </c>
      <c r="B241" s="118" t="s">
        <v>177</v>
      </c>
      <c r="C241" s="107"/>
      <c r="D241" s="64"/>
      <c r="E241" s="64"/>
      <c r="F241" s="64"/>
      <c r="G241" s="64"/>
      <c r="H241" s="64"/>
      <c r="I241" s="4" t="s">
        <v>111</v>
      </c>
      <c r="J241" s="4">
        <v>5</v>
      </c>
      <c r="K241" s="4"/>
      <c r="L241" s="19"/>
      <c r="M241" s="19"/>
      <c r="N241" s="4"/>
      <c r="O241" s="4">
        <f t="shared" si="13"/>
        <v>5</v>
      </c>
      <c r="P241" s="10"/>
      <c r="Q241" s="61" t="s">
        <v>84</v>
      </c>
      <c r="R241" s="61">
        <v>52</v>
      </c>
      <c r="S241">
        <v>936</v>
      </c>
    </row>
    <row r="242" spans="1:20">
      <c r="A242" s="118"/>
      <c r="B242" s="118"/>
      <c r="C242" s="107"/>
      <c r="D242" s="64"/>
      <c r="E242" s="64"/>
      <c r="F242" s="64"/>
      <c r="G242" s="64"/>
      <c r="H242" s="64"/>
      <c r="I242" s="4" t="s">
        <v>112</v>
      </c>
      <c r="J242" s="4">
        <v>5</v>
      </c>
      <c r="K242" s="4"/>
      <c r="L242" s="4"/>
      <c r="M242" s="19"/>
      <c r="N242" s="4"/>
      <c r="O242" s="4">
        <f t="shared" si="13"/>
        <v>5</v>
      </c>
      <c r="P242" s="10"/>
      <c r="Q242" s="61" t="s">
        <v>181</v>
      </c>
      <c r="R242" s="61">
        <v>5</v>
      </c>
      <c r="S242">
        <v>90</v>
      </c>
    </row>
    <row r="243" spans="1:20">
      <c r="A243" s="118"/>
      <c r="B243" s="118"/>
      <c r="C243" s="107"/>
      <c r="D243" s="32" t="s">
        <v>178</v>
      </c>
      <c r="E243" s="20">
        <v>17.100000000000001</v>
      </c>
      <c r="F243" s="2">
        <v>7.8</v>
      </c>
      <c r="G243" s="2">
        <v>21</v>
      </c>
      <c r="H243" s="2">
        <v>223</v>
      </c>
      <c r="I243" s="4" t="s">
        <v>87</v>
      </c>
      <c r="J243" s="4">
        <v>10</v>
      </c>
      <c r="K243" s="4"/>
      <c r="L243" s="4"/>
      <c r="M243" s="4"/>
      <c r="N243" s="4"/>
      <c r="O243" s="4">
        <f t="shared" si="13"/>
        <v>10</v>
      </c>
      <c r="P243" s="10"/>
      <c r="Q243" s="61" t="s">
        <v>112</v>
      </c>
      <c r="R243" s="61">
        <v>21</v>
      </c>
      <c r="S243">
        <v>378</v>
      </c>
    </row>
    <row r="244" spans="1:20">
      <c r="A244" s="118" t="s">
        <v>58</v>
      </c>
      <c r="B244" s="110" t="s">
        <v>108</v>
      </c>
      <c r="C244" s="111"/>
      <c r="D244" s="7"/>
      <c r="E244" s="7"/>
      <c r="F244" s="7"/>
      <c r="G244" s="7"/>
      <c r="H244" s="7"/>
      <c r="I244" s="4" t="s">
        <v>87</v>
      </c>
      <c r="J244" s="4">
        <v>107</v>
      </c>
      <c r="K244" s="4"/>
      <c r="L244" s="19"/>
      <c r="M244" s="19"/>
      <c r="N244" s="4"/>
      <c r="O244" s="4">
        <f t="shared" si="13"/>
        <v>107</v>
      </c>
      <c r="P244" s="10"/>
      <c r="Q244" s="61" t="s">
        <v>87</v>
      </c>
      <c r="R244" s="61">
        <v>117</v>
      </c>
      <c r="S244">
        <v>2106</v>
      </c>
    </row>
    <row r="245" spans="1:20">
      <c r="A245" s="118"/>
      <c r="B245" s="112"/>
      <c r="C245" s="113"/>
      <c r="D245" s="7"/>
      <c r="E245" s="7"/>
      <c r="F245" s="7"/>
      <c r="G245" s="21"/>
      <c r="H245" s="7"/>
      <c r="I245" s="4" t="s">
        <v>113</v>
      </c>
      <c r="J245" s="4">
        <v>50</v>
      </c>
      <c r="K245" s="4"/>
      <c r="L245" s="4"/>
      <c r="M245" s="4"/>
      <c r="N245" s="4"/>
      <c r="O245" s="4">
        <f t="shared" si="13"/>
        <v>50</v>
      </c>
      <c r="P245" s="10"/>
      <c r="Q245" s="61" t="s">
        <v>117</v>
      </c>
      <c r="R245" s="61">
        <v>50</v>
      </c>
      <c r="S245">
        <v>900</v>
      </c>
    </row>
    <row r="246" spans="1:20">
      <c r="A246" s="118"/>
      <c r="B246" s="114"/>
      <c r="C246" s="115"/>
      <c r="D246" s="40" t="s">
        <v>79</v>
      </c>
      <c r="E246" s="40">
        <v>1.6</v>
      </c>
      <c r="F246" s="40">
        <v>6</v>
      </c>
      <c r="G246" s="49">
        <v>11</v>
      </c>
      <c r="H246" s="40">
        <v>104</v>
      </c>
      <c r="I246" s="4" t="s">
        <v>84</v>
      </c>
      <c r="J246" s="4">
        <v>12</v>
      </c>
      <c r="K246" s="4"/>
      <c r="L246" s="19"/>
      <c r="M246" s="19"/>
      <c r="N246" s="4"/>
      <c r="O246" s="4">
        <f t="shared" si="13"/>
        <v>12</v>
      </c>
      <c r="P246" s="10"/>
      <c r="Q246" s="61"/>
      <c r="R246" s="61"/>
    </row>
    <row r="247" spans="1:20">
      <c r="A247" s="118">
        <v>389</v>
      </c>
      <c r="B247" s="110" t="s">
        <v>118</v>
      </c>
      <c r="C247" s="140"/>
      <c r="D247" s="7"/>
      <c r="E247" s="7"/>
      <c r="F247" s="7"/>
      <c r="G247" s="7"/>
      <c r="H247" s="7"/>
      <c r="I247" s="4" t="s">
        <v>112</v>
      </c>
      <c r="J247" s="4">
        <v>6</v>
      </c>
      <c r="K247" s="4"/>
      <c r="L247" s="19"/>
      <c r="M247" s="19"/>
      <c r="N247" s="4"/>
      <c r="O247" s="4">
        <f t="shared" si="13"/>
        <v>6</v>
      </c>
      <c r="P247" s="10"/>
      <c r="Q247" s="61"/>
      <c r="R247" s="61"/>
    </row>
    <row r="248" spans="1:20">
      <c r="A248" s="118"/>
      <c r="B248" s="112"/>
      <c r="C248" s="142"/>
      <c r="D248" s="7"/>
      <c r="E248" s="7"/>
      <c r="F248" s="7"/>
      <c r="G248" s="7"/>
      <c r="H248" s="7"/>
      <c r="I248" s="4" t="s">
        <v>179</v>
      </c>
      <c r="J248" s="4">
        <v>50</v>
      </c>
      <c r="K248" s="4"/>
      <c r="L248" s="4"/>
      <c r="M248" s="4"/>
      <c r="N248" s="4"/>
      <c r="O248" s="4">
        <f t="shared" si="13"/>
        <v>50</v>
      </c>
      <c r="P248" s="10"/>
      <c r="Q248" s="61"/>
      <c r="R248" s="61"/>
    </row>
    <row r="249" spans="1:20">
      <c r="A249" s="118"/>
      <c r="B249" s="114"/>
      <c r="C249" s="141"/>
      <c r="D249" s="7" t="s">
        <v>80</v>
      </c>
      <c r="E249" s="7">
        <v>0.08</v>
      </c>
      <c r="F249" s="7">
        <v>0</v>
      </c>
      <c r="G249" s="7">
        <v>26.3</v>
      </c>
      <c r="H249" s="7">
        <v>105</v>
      </c>
      <c r="I249" s="4" t="s">
        <v>180</v>
      </c>
      <c r="J249" s="4">
        <v>10</v>
      </c>
      <c r="K249" s="4"/>
      <c r="L249" s="4"/>
      <c r="M249" s="4"/>
      <c r="N249" s="4"/>
      <c r="O249" s="4">
        <f t="shared" si="13"/>
        <v>10</v>
      </c>
      <c r="P249" s="10"/>
      <c r="Q249" s="61"/>
      <c r="R249" s="61"/>
    </row>
    <row r="250" spans="1:20">
      <c r="A250" s="98">
        <v>5</v>
      </c>
      <c r="B250" s="101" t="s">
        <v>12</v>
      </c>
      <c r="C250" s="133"/>
      <c r="D250" s="7"/>
      <c r="E250" s="7"/>
      <c r="F250" s="7"/>
      <c r="G250" s="7"/>
      <c r="H250" s="7"/>
      <c r="I250" s="4"/>
      <c r="J250" s="4"/>
      <c r="K250" s="4"/>
      <c r="L250" s="4"/>
      <c r="M250" s="4"/>
      <c r="N250" s="4"/>
      <c r="O250" s="4">
        <f t="shared" si="13"/>
        <v>0</v>
      </c>
      <c r="P250" s="10"/>
      <c r="Q250" s="61"/>
      <c r="R250" s="61"/>
    </row>
    <row r="251" spans="1:20">
      <c r="A251" s="100"/>
      <c r="B251" s="105"/>
      <c r="C251" s="106"/>
      <c r="D251" s="2">
        <v>50</v>
      </c>
      <c r="E251" s="2">
        <v>4.0999999999999996</v>
      </c>
      <c r="F251" s="2">
        <v>0.6</v>
      </c>
      <c r="G251" s="2">
        <v>21</v>
      </c>
      <c r="H251" s="2">
        <v>105.8</v>
      </c>
      <c r="I251" s="4"/>
      <c r="J251" s="4"/>
      <c r="K251" s="4"/>
      <c r="L251" s="4"/>
      <c r="M251" s="4"/>
      <c r="N251" s="4"/>
      <c r="O251" s="4">
        <f t="shared" si="13"/>
        <v>0</v>
      </c>
      <c r="P251" s="10"/>
      <c r="Q251" s="61"/>
      <c r="R251" s="61"/>
    </row>
    <row r="252" spans="1:20">
      <c r="A252" s="56"/>
      <c r="B252" s="118"/>
      <c r="C252" s="118"/>
      <c r="D252" s="2"/>
      <c r="E252" s="2"/>
      <c r="F252" s="2"/>
      <c r="G252" s="2"/>
      <c r="H252" s="2"/>
      <c r="I252" s="4"/>
      <c r="J252" s="4"/>
      <c r="K252" s="4"/>
      <c r="L252" s="4"/>
      <c r="M252" s="4"/>
      <c r="N252" s="4"/>
      <c r="O252" s="4">
        <f>SUM(J252:N252)</f>
        <v>0</v>
      </c>
      <c r="P252" s="10"/>
      <c r="Q252" s="61"/>
      <c r="R252" s="61"/>
    </row>
    <row r="253" spans="1:20">
      <c r="A253" s="107" t="s">
        <v>9</v>
      </c>
      <c r="B253" s="108"/>
      <c r="C253" s="109"/>
      <c r="D253" s="4"/>
      <c r="E253" s="4">
        <f>SUM(E238:E252)</f>
        <v>32.380000000000003</v>
      </c>
      <c r="F253" s="4">
        <f>SUM(F238:F252)</f>
        <v>21</v>
      </c>
      <c r="G253" s="4">
        <f>SUM(G238:G252)</f>
        <v>102.6</v>
      </c>
      <c r="H253" s="4">
        <f>SUM(H238:H252)</f>
        <v>671.8</v>
      </c>
      <c r="I253" s="4"/>
      <c r="J253" s="4"/>
      <c r="K253" s="4"/>
      <c r="L253" s="4"/>
      <c r="M253" s="4"/>
      <c r="N253" s="4"/>
      <c r="O253" s="4"/>
      <c r="P253" s="10"/>
      <c r="Q253" s="10"/>
      <c r="R253" s="10"/>
    </row>
    <row r="254" spans="1:20" ht="28.5" customHeight="1">
      <c r="A254" s="3"/>
      <c r="B254" s="3"/>
      <c r="C254" s="3"/>
      <c r="D254" s="3"/>
      <c r="E254" s="3"/>
      <c r="F254" s="3"/>
      <c r="G254" s="108"/>
      <c r="H254" s="108"/>
      <c r="I254" s="108"/>
      <c r="J254" s="3"/>
      <c r="K254" s="3"/>
      <c r="L254" s="3"/>
      <c r="M254" s="3"/>
      <c r="N254" s="3"/>
      <c r="O254" s="3"/>
      <c r="P254" s="10"/>
      <c r="Q254" s="10"/>
      <c r="R254" s="10"/>
    </row>
    <row r="255" spans="1:20">
      <c r="A255" s="4" t="s">
        <v>0</v>
      </c>
      <c r="B255" s="107" t="s">
        <v>47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9"/>
      <c r="M255" s="4"/>
      <c r="N255" s="4"/>
      <c r="O255" s="4"/>
      <c r="P255" s="10"/>
      <c r="Q255" s="10"/>
      <c r="R255" s="10"/>
    </row>
    <row r="256" spans="1:20" ht="45">
      <c r="A256" s="4"/>
      <c r="B256" s="4" t="s">
        <v>1</v>
      </c>
      <c r="C256" s="4"/>
      <c r="D256" s="4" t="s">
        <v>2</v>
      </c>
      <c r="E256" s="4" t="s">
        <v>3</v>
      </c>
      <c r="F256" s="4" t="s">
        <v>4</v>
      </c>
      <c r="G256" s="4" t="s">
        <v>5</v>
      </c>
      <c r="H256" s="6" t="s">
        <v>6</v>
      </c>
      <c r="I256" s="6" t="s">
        <v>7</v>
      </c>
      <c r="J256" s="4">
        <v>2</v>
      </c>
      <c r="K256" s="4">
        <v>5</v>
      </c>
      <c r="L256" s="4">
        <v>31</v>
      </c>
      <c r="M256" s="4">
        <v>40</v>
      </c>
      <c r="N256" s="4">
        <v>21</v>
      </c>
      <c r="O256" s="4" t="s">
        <v>10</v>
      </c>
      <c r="P256" s="10"/>
      <c r="Q256" s="10"/>
      <c r="R256" s="84" t="s">
        <v>93</v>
      </c>
      <c r="S256" s="85" t="s">
        <v>205</v>
      </c>
      <c r="T256" t="s">
        <v>72</v>
      </c>
    </row>
    <row r="257" spans="1:19">
      <c r="A257" s="118">
        <v>120</v>
      </c>
      <c r="B257" s="116" t="s">
        <v>182</v>
      </c>
      <c r="C257" s="117"/>
      <c r="D257" s="4"/>
      <c r="E257" s="4"/>
      <c r="F257" s="4"/>
      <c r="G257" s="4"/>
      <c r="H257" s="4"/>
      <c r="I257" s="1" t="s">
        <v>184</v>
      </c>
      <c r="J257" s="4">
        <v>40</v>
      </c>
      <c r="K257" s="4"/>
      <c r="L257" s="4"/>
      <c r="M257" s="4"/>
      <c r="N257" s="4"/>
      <c r="O257" s="4">
        <f>SUM(J257:N257)</f>
        <v>40</v>
      </c>
      <c r="P257" s="10"/>
      <c r="Q257" s="10"/>
      <c r="R257" s="10"/>
    </row>
    <row r="258" spans="1:19">
      <c r="A258" s="118"/>
      <c r="B258" s="116"/>
      <c r="C258" s="117"/>
      <c r="D258" s="4"/>
      <c r="E258" s="4"/>
      <c r="F258" s="4"/>
      <c r="G258" s="4"/>
      <c r="H258" s="4"/>
      <c r="I258" s="1" t="s">
        <v>115</v>
      </c>
      <c r="J258" s="4">
        <v>100</v>
      </c>
      <c r="K258" s="4"/>
      <c r="L258" s="4"/>
      <c r="M258" s="4"/>
      <c r="N258" s="4"/>
      <c r="O258" s="4">
        <f t="shared" ref="O258:O269" si="14">SUM(J258:N258)</f>
        <v>100</v>
      </c>
      <c r="P258" s="10"/>
      <c r="Q258" s="71" t="s">
        <v>184</v>
      </c>
      <c r="R258" s="71">
        <v>40</v>
      </c>
      <c r="S258">
        <v>720</v>
      </c>
    </row>
    <row r="259" spans="1:19">
      <c r="A259" s="118"/>
      <c r="B259" s="116"/>
      <c r="C259" s="117"/>
      <c r="D259" s="40" t="s">
        <v>102</v>
      </c>
      <c r="E259" s="40">
        <v>6.7</v>
      </c>
      <c r="F259" s="40">
        <v>3.2</v>
      </c>
      <c r="G259" s="40">
        <v>50</v>
      </c>
      <c r="H259" s="40">
        <v>256</v>
      </c>
      <c r="I259" s="4" t="s">
        <v>132</v>
      </c>
      <c r="J259" s="4">
        <v>6</v>
      </c>
      <c r="K259" s="4"/>
      <c r="L259" s="4"/>
      <c r="M259" s="4"/>
      <c r="N259" s="4"/>
      <c r="O259" s="4">
        <f t="shared" si="14"/>
        <v>6</v>
      </c>
      <c r="P259" s="10"/>
      <c r="Q259" s="71" t="s">
        <v>115</v>
      </c>
      <c r="R259" s="71">
        <v>100</v>
      </c>
      <c r="S259">
        <v>1800</v>
      </c>
    </row>
    <row r="260" spans="1:19">
      <c r="A260" s="118">
        <v>349</v>
      </c>
      <c r="B260" s="118" t="s">
        <v>183</v>
      </c>
      <c r="C260" s="107"/>
      <c r="D260" s="64"/>
      <c r="E260" s="64"/>
      <c r="F260" s="64"/>
      <c r="G260" s="64"/>
      <c r="H260" s="64"/>
      <c r="I260" s="1" t="s">
        <v>121</v>
      </c>
      <c r="J260" s="4">
        <v>10</v>
      </c>
      <c r="K260" s="4"/>
      <c r="L260" s="4"/>
      <c r="M260" s="4"/>
      <c r="N260" s="4"/>
      <c r="O260" s="4">
        <f t="shared" si="14"/>
        <v>10</v>
      </c>
      <c r="P260" s="10"/>
      <c r="Q260" s="71" t="s">
        <v>132</v>
      </c>
      <c r="R260" s="71">
        <v>21</v>
      </c>
      <c r="S260">
        <v>378</v>
      </c>
    </row>
    <row r="261" spans="1:19">
      <c r="A261" s="118"/>
      <c r="B261" s="118"/>
      <c r="C261" s="107"/>
      <c r="D261" s="7"/>
      <c r="E261" s="7"/>
      <c r="F261" s="7"/>
      <c r="G261" s="7"/>
      <c r="H261" s="7"/>
      <c r="I261" s="1" t="s">
        <v>185</v>
      </c>
      <c r="J261" s="4">
        <v>16</v>
      </c>
      <c r="K261" s="4"/>
      <c r="L261" s="4"/>
      <c r="M261" s="4"/>
      <c r="N261" s="4"/>
      <c r="O261" s="4">
        <f t="shared" si="14"/>
        <v>16</v>
      </c>
      <c r="P261" s="10"/>
      <c r="Q261" s="71" t="s">
        <v>121</v>
      </c>
      <c r="R261" s="71">
        <v>10</v>
      </c>
      <c r="S261">
        <v>180</v>
      </c>
    </row>
    <row r="262" spans="1:19">
      <c r="A262" s="118"/>
      <c r="B262" s="118"/>
      <c r="C262" s="107"/>
      <c r="D262" s="20" t="s">
        <v>101</v>
      </c>
      <c r="E262" s="2">
        <v>7.5</v>
      </c>
      <c r="F262" s="2">
        <v>9.5</v>
      </c>
      <c r="G262" s="2">
        <v>1.2</v>
      </c>
      <c r="H262" s="2">
        <v>116</v>
      </c>
      <c r="I262" s="1" t="s">
        <v>88</v>
      </c>
      <c r="J262" s="4">
        <v>30</v>
      </c>
      <c r="K262" s="4"/>
      <c r="L262" s="4"/>
      <c r="M262" s="4"/>
      <c r="N262" s="4"/>
      <c r="O262" s="4">
        <f t="shared" si="14"/>
        <v>30</v>
      </c>
      <c r="P262" s="10"/>
      <c r="Q262" s="71" t="s">
        <v>185</v>
      </c>
      <c r="R262" s="71">
        <v>16</v>
      </c>
      <c r="S262">
        <v>288</v>
      </c>
    </row>
    <row r="263" spans="1:19">
      <c r="A263" s="118">
        <v>5</v>
      </c>
      <c r="B263" s="118" t="s">
        <v>175</v>
      </c>
      <c r="C263" s="107"/>
      <c r="D263" s="4"/>
      <c r="E263" s="4"/>
      <c r="F263" s="4"/>
      <c r="G263" s="4"/>
      <c r="H263" s="4"/>
      <c r="I263" s="1" t="s">
        <v>133</v>
      </c>
      <c r="J263" s="4">
        <v>50</v>
      </c>
      <c r="K263" s="4"/>
      <c r="L263" s="4"/>
      <c r="M263" s="4"/>
      <c r="N263" s="4"/>
      <c r="O263" s="4">
        <f t="shared" si="14"/>
        <v>50</v>
      </c>
      <c r="P263" s="10"/>
      <c r="Q263" s="71" t="s">
        <v>133</v>
      </c>
      <c r="R263" s="71">
        <v>50</v>
      </c>
      <c r="S263">
        <v>900</v>
      </c>
    </row>
    <row r="264" spans="1:19">
      <c r="A264" s="118"/>
      <c r="B264" s="118"/>
      <c r="C264" s="107"/>
      <c r="D264" s="4"/>
      <c r="E264" s="4"/>
      <c r="F264" s="4"/>
      <c r="G264" s="4"/>
      <c r="H264" s="4"/>
      <c r="I264" s="4" t="s">
        <v>132</v>
      </c>
      <c r="J264" s="4">
        <v>15</v>
      </c>
      <c r="K264" s="4"/>
      <c r="L264" s="4"/>
      <c r="M264" s="4"/>
      <c r="N264" s="4"/>
      <c r="O264" s="4">
        <f t="shared" si="14"/>
        <v>15</v>
      </c>
      <c r="P264" s="10"/>
      <c r="Q264" s="71"/>
      <c r="R264" s="71"/>
    </row>
    <row r="265" spans="1:19">
      <c r="A265" s="118"/>
      <c r="B265" s="118"/>
      <c r="C265" s="107"/>
      <c r="D265" s="2" t="s">
        <v>102</v>
      </c>
      <c r="E265" s="2">
        <v>0.1</v>
      </c>
      <c r="F265" s="2">
        <v>0</v>
      </c>
      <c r="G265" s="2">
        <v>15</v>
      </c>
      <c r="H265" s="2">
        <v>60.4</v>
      </c>
      <c r="I265" s="9"/>
      <c r="J265" s="4"/>
      <c r="K265" s="4"/>
      <c r="L265" s="4"/>
      <c r="M265" s="4"/>
      <c r="N265" s="4"/>
      <c r="O265" s="4">
        <f t="shared" si="14"/>
        <v>0</v>
      </c>
      <c r="P265" s="10"/>
      <c r="Q265" s="71"/>
      <c r="R265" s="71"/>
    </row>
    <row r="266" spans="1:19">
      <c r="A266" s="118">
        <v>338</v>
      </c>
      <c r="B266" s="118"/>
      <c r="C266" s="107"/>
      <c r="D266" s="4"/>
      <c r="E266" s="4"/>
      <c r="F266" s="4"/>
      <c r="G266" s="4"/>
      <c r="H266" s="4"/>
      <c r="I266" s="9"/>
      <c r="J266" s="4"/>
      <c r="K266" s="4"/>
      <c r="L266" s="4"/>
      <c r="M266" s="4"/>
      <c r="N266" s="4"/>
      <c r="O266" s="4">
        <f t="shared" si="14"/>
        <v>0</v>
      </c>
      <c r="P266" s="10"/>
      <c r="Q266" s="72"/>
      <c r="R266" s="72"/>
    </row>
    <row r="267" spans="1:19">
      <c r="A267" s="118"/>
      <c r="B267" s="118"/>
      <c r="C267" s="107"/>
      <c r="D267" s="4"/>
      <c r="E267" s="4"/>
      <c r="F267" s="4"/>
      <c r="G267" s="4"/>
      <c r="H267" s="4"/>
      <c r="I267" s="9"/>
      <c r="J267" s="4"/>
      <c r="K267" s="4"/>
      <c r="L267" s="4"/>
      <c r="M267" s="4"/>
      <c r="N267" s="4"/>
      <c r="O267" s="4">
        <f t="shared" si="14"/>
        <v>0</v>
      </c>
      <c r="P267" s="10"/>
      <c r="Q267" s="72"/>
      <c r="R267" s="71"/>
    </row>
    <row r="268" spans="1:19">
      <c r="A268" s="118"/>
      <c r="B268" s="118"/>
      <c r="C268" s="107"/>
      <c r="D268" s="59"/>
      <c r="E268" s="2"/>
      <c r="F268" s="2"/>
      <c r="G268" s="2"/>
      <c r="H268" s="2"/>
      <c r="I268" s="9"/>
      <c r="J268" s="4"/>
      <c r="K268" s="4"/>
      <c r="L268" s="4"/>
      <c r="M268" s="4"/>
      <c r="N268" s="4"/>
      <c r="O268" s="4">
        <f t="shared" si="14"/>
        <v>0</v>
      </c>
      <c r="P268" s="10"/>
      <c r="Q268" s="10"/>
      <c r="R268" s="10"/>
    </row>
    <row r="269" spans="1:19">
      <c r="A269" s="56"/>
      <c r="B269" s="107"/>
      <c r="C269" s="10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>
        <f t="shared" si="14"/>
        <v>0</v>
      </c>
      <c r="P269" s="10"/>
      <c r="Q269" s="10"/>
      <c r="R269" s="10"/>
    </row>
    <row r="270" spans="1:19">
      <c r="A270" s="107" t="s">
        <v>9</v>
      </c>
      <c r="B270" s="108"/>
      <c r="C270" s="109"/>
      <c r="D270" s="4"/>
      <c r="E270" s="4">
        <f>SUM(E257:E269)</f>
        <v>14.299999999999999</v>
      </c>
      <c r="F270" s="4">
        <f>SUM(F257:F269)</f>
        <v>12.7</v>
      </c>
      <c r="G270" s="4">
        <f>SUM(G257:G269)</f>
        <v>66.2</v>
      </c>
      <c r="H270" s="4">
        <f>SUM(H257:H269)</f>
        <v>432.4</v>
      </c>
      <c r="I270" s="4"/>
      <c r="J270" s="4"/>
      <c r="K270" s="4"/>
      <c r="L270" s="4"/>
      <c r="M270" s="4"/>
      <c r="N270" s="4"/>
      <c r="O270" s="4"/>
      <c r="P270" s="10"/>
      <c r="Q270" s="10"/>
      <c r="R270" s="10"/>
    </row>
    <row r="271" spans="1:19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10"/>
      <c r="Q271" s="10"/>
      <c r="R271" s="10"/>
    </row>
    <row r="272" spans="1:19">
      <c r="A272" s="4" t="s">
        <v>0</v>
      </c>
      <c r="B272" s="107" t="s">
        <v>11</v>
      </c>
      <c r="C272" s="108"/>
      <c r="D272" s="108"/>
      <c r="E272" s="108"/>
      <c r="F272" s="108"/>
      <c r="G272" s="108"/>
      <c r="H272" s="108"/>
      <c r="I272" s="108"/>
      <c r="J272" s="108"/>
      <c r="K272" s="108"/>
      <c r="L272" s="109"/>
      <c r="M272" s="4"/>
      <c r="N272" s="4"/>
      <c r="O272" s="4"/>
      <c r="P272" s="10"/>
      <c r="Q272" s="10"/>
      <c r="R272" s="10"/>
    </row>
    <row r="273" spans="1:20" ht="45">
      <c r="A273" s="46"/>
      <c r="B273" s="46" t="s">
        <v>1</v>
      </c>
      <c r="C273" s="46"/>
      <c r="D273" s="46" t="s">
        <v>2</v>
      </c>
      <c r="E273" s="46" t="s">
        <v>3</v>
      </c>
      <c r="F273" s="46" t="s">
        <v>4</v>
      </c>
      <c r="G273" s="46" t="s">
        <v>5</v>
      </c>
      <c r="H273" s="48" t="s">
        <v>6</v>
      </c>
      <c r="I273" s="48" t="s">
        <v>7</v>
      </c>
      <c r="J273" s="46">
        <v>2</v>
      </c>
      <c r="K273" s="46">
        <v>5</v>
      </c>
      <c r="L273" s="46">
        <v>31</v>
      </c>
      <c r="M273" s="46">
        <v>40</v>
      </c>
      <c r="N273" s="46">
        <v>21</v>
      </c>
      <c r="O273" s="46" t="s">
        <v>10</v>
      </c>
      <c r="P273" s="10"/>
      <c r="Q273" s="10"/>
      <c r="R273" s="84" t="s">
        <v>93</v>
      </c>
      <c r="S273" s="85" t="s">
        <v>205</v>
      </c>
      <c r="T273" t="s">
        <v>72</v>
      </c>
    </row>
    <row r="274" spans="1:20">
      <c r="A274" s="118">
        <v>88</v>
      </c>
      <c r="B274" s="116" t="s">
        <v>32</v>
      </c>
      <c r="C274" s="116"/>
      <c r="D274" s="4"/>
      <c r="E274" s="4"/>
      <c r="F274" s="4"/>
      <c r="G274" s="4"/>
      <c r="H274" s="4"/>
      <c r="I274" s="1" t="s">
        <v>110</v>
      </c>
      <c r="J274" s="4">
        <v>30</v>
      </c>
      <c r="K274" s="4"/>
      <c r="L274" s="4"/>
      <c r="M274" s="4"/>
      <c r="N274" s="4"/>
      <c r="O274" s="4">
        <f>SUM(J274:N274)</f>
        <v>30</v>
      </c>
      <c r="P274" s="10"/>
      <c r="Q274" s="10"/>
      <c r="R274" s="10"/>
    </row>
    <row r="275" spans="1:20">
      <c r="A275" s="118"/>
      <c r="B275" s="116"/>
      <c r="C275" s="117"/>
      <c r="D275" s="4"/>
      <c r="E275" s="4"/>
      <c r="F275" s="4"/>
      <c r="G275" s="4"/>
      <c r="H275" s="4"/>
      <c r="I275" s="1" t="s">
        <v>113</v>
      </c>
      <c r="J275" s="4">
        <v>50</v>
      </c>
      <c r="K275" s="4"/>
      <c r="L275" s="19"/>
      <c r="M275" s="19"/>
      <c r="N275" s="4"/>
      <c r="O275" s="4">
        <f t="shared" ref="O275:O287" si="15">SUM(J275:N275)</f>
        <v>50</v>
      </c>
      <c r="P275" s="10"/>
      <c r="Q275" s="61" t="s">
        <v>110</v>
      </c>
      <c r="R275" s="61">
        <v>30</v>
      </c>
      <c r="S275">
        <v>540</v>
      </c>
    </row>
    <row r="276" spans="1:20">
      <c r="A276" s="118"/>
      <c r="B276" s="116"/>
      <c r="C276" s="117"/>
      <c r="D276" s="2" t="s">
        <v>77</v>
      </c>
      <c r="E276" s="20">
        <v>1.6</v>
      </c>
      <c r="F276" s="20">
        <v>4.92</v>
      </c>
      <c r="G276" s="20">
        <v>11.5</v>
      </c>
      <c r="H276" s="20">
        <v>96.75</v>
      </c>
      <c r="I276" s="4" t="s">
        <v>57</v>
      </c>
      <c r="J276" s="4">
        <v>48</v>
      </c>
      <c r="K276" s="4"/>
      <c r="L276" s="4"/>
      <c r="M276" s="4"/>
      <c r="N276" s="4"/>
      <c r="O276" s="4">
        <f t="shared" si="15"/>
        <v>48</v>
      </c>
      <c r="P276" s="10"/>
      <c r="Q276" s="61" t="s">
        <v>113</v>
      </c>
      <c r="R276" s="61">
        <v>50</v>
      </c>
      <c r="S276">
        <v>900</v>
      </c>
    </row>
    <row r="277" spans="1:20">
      <c r="A277" s="143">
        <v>456</v>
      </c>
      <c r="B277" s="143" t="s">
        <v>186</v>
      </c>
      <c r="C277" s="135"/>
      <c r="D277" s="67"/>
      <c r="E277" s="73"/>
      <c r="F277" s="73"/>
      <c r="G277" s="73"/>
      <c r="H277" s="73"/>
      <c r="I277" s="1" t="s">
        <v>84</v>
      </c>
      <c r="J277" s="4">
        <v>40</v>
      </c>
      <c r="K277" s="4"/>
      <c r="L277" s="4"/>
      <c r="M277" s="19"/>
      <c r="N277" s="4"/>
      <c r="O277" s="4">
        <f t="shared" si="15"/>
        <v>40</v>
      </c>
      <c r="P277" s="10"/>
      <c r="Q277" s="61" t="s">
        <v>57</v>
      </c>
      <c r="R277" s="61">
        <v>108</v>
      </c>
      <c r="S277">
        <v>1944</v>
      </c>
    </row>
    <row r="278" spans="1:20">
      <c r="A278" s="143"/>
      <c r="B278" s="143"/>
      <c r="C278" s="135"/>
      <c r="D278" s="67"/>
      <c r="E278" s="73"/>
      <c r="F278" s="73"/>
      <c r="G278" s="73"/>
      <c r="H278" s="73"/>
      <c r="I278" s="1" t="s">
        <v>119</v>
      </c>
      <c r="J278" s="4">
        <v>10</v>
      </c>
      <c r="K278" s="4"/>
      <c r="L278" s="4"/>
      <c r="M278" s="4"/>
      <c r="N278" s="4"/>
      <c r="O278" s="4">
        <f t="shared" si="15"/>
        <v>10</v>
      </c>
      <c r="P278" s="10"/>
      <c r="Q278" s="61" t="s">
        <v>84</v>
      </c>
      <c r="R278" s="61">
        <v>46</v>
      </c>
      <c r="S278">
        <v>828</v>
      </c>
    </row>
    <row r="279" spans="1:20">
      <c r="A279" s="143"/>
      <c r="B279" s="143"/>
      <c r="C279" s="135"/>
      <c r="D279" s="51" t="s">
        <v>158</v>
      </c>
      <c r="E279" s="52">
        <v>4.4800000000000004</v>
      </c>
      <c r="F279" s="52">
        <v>8.06</v>
      </c>
      <c r="G279" s="51">
        <v>50.25</v>
      </c>
      <c r="H279" s="51">
        <v>297.75</v>
      </c>
      <c r="I279" s="1" t="s">
        <v>112</v>
      </c>
      <c r="J279" s="4">
        <v>20</v>
      </c>
      <c r="K279" s="4"/>
      <c r="L279" s="4"/>
      <c r="M279" s="19"/>
      <c r="N279" s="4"/>
      <c r="O279" s="4">
        <f t="shared" si="15"/>
        <v>20</v>
      </c>
      <c r="P279" s="10"/>
      <c r="Q279" s="61" t="s">
        <v>111</v>
      </c>
      <c r="R279" s="61">
        <v>10</v>
      </c>
      <c r="S279">
        <v>180</v>
      </c>
    </row>
    <row r="280" spans="1:20">
      <c r="A280" s="118">
        <v>383</v>
      </c>
      <c r="B280" s="110" t="s">
        <v>187</v>
      </c>
      <c r="C280" s="140"/>
      <c r="D280" s="7"/>
      <c r="E280" s="21"/>
      <c r="F280" s="21"/>
      <c r="G280" s="21"/>
      <c r="H280" s="21"/>
      <c r="I280" s="1" t="s">
        <v>188</v>
      </c>
      <c r="J280" s="4">
        <v>110</v>
      </c>
      <c r="K280" s="4"/>
      <c r="L280" s="19"/>
      <c r="M280" s="19"/>
      <c r="N280" s="4"/>
      <c r="O280" s="4">
        <f t="shared" si="15"/>
        <v>110</v>
      </c>
      <c r="P280" s="10"/>
      <c r="Q280" s="61" t="s">
        <v>112</v>
      </c>
      <c r="R280" s="61">
        <v>30</v>
      </c>
      <c r="S280">
        <v>540</v>
      </c>
    </row>
    <row r="281" spans="1:20">
      <c r="A281" s="118"/>
      <c r="B281" s="112"/>
      <c r="C281" s="142"/>
      <c r="D281" s="7"/>
      <c r="E281" s="21"/>
      <c r="F281" s="21"/>
      <c r="G281" s="21"/>
      <c r="H281" s="21"/>
      <c r="I281" s="1" t="s">
        <v>159</v>
      </c>
      <c r="J281" s="4">
        <v>34</v>
      </c>
      <c r="K281" s="4"/>
      <c r="L281" s="19"/>
      <c r="M281" s="19"/>
      <c r="N281" s="4"/>
      <c r="O281" s="4">
        <f t="shared" si="15"/>
        <v>34</v>
      </c>
      <c r="P281" s="10"/>
      <c r="Q281" s="61" t="s">
        <v>87</v>
      </c>
      <c r="R281" s="61">
        <v>110</v>
      </c>
      <c r="S281">
        <v>1980</v>
      </c>
    </row>
    <row r="282" spans="1:20">
      <c r="A282" s="118"/>
      <c r="B282" s="114"/>
      <c r="C282" s="141"/>
      <c r="D282" s="97">
        <v>54789</v>
      </c>
      <c r="E282" s="20">
        <v>3.7</v>
      </c>
      <c r="F282" s="20">
        <v>3.97</v>
      </c>
      <c r="G282" s="20">
        <v>26.24</v>
      </c>
      <c r="H282" s="20">
        <v>155.19999999999999</v>
      </c>
      <c r="I282" s="1" t="s">
        <v>112</v>
      </c>
      <c r="J282" s="4">
        <v>5</v>
      </c>
      <c r="K282" s="4"/>
      <c r="L282" s="4"/>
      <c r="M282" s="4"/>
      <c r="N282" s="4"/>
      <c r="O282" s="4">
        <f t="shared" si="15"/>
        <v>5</v>
      </c>
      <c r="P282" s="10"/>
      <c r="Q282" s="61" t="s">
        <v>159</v>
      </c>
      <c r="R282" s="61">
        <v>34</v>
      </c>
      <c r="S282">
        <v>612</v>
      </c>
    </row>
    <row r="283" spans="1:20">
      <c r="A283" s="118">
        <v>5</v>
      </c>
      <c r="B283" s="118" t="s">
        <v>12</v>
      </c>
      <c r="C283" s="107"/>
      <c r="D283" s="7"/>
      <c r="E283" s="7"/>
      <c r="F283" s="7"/>
      <c r="G283" s="7"/>
      <c r="H283" s="7"/>
      <c r="I283" s="1" t="s">
        <v>84</v>
      </c>
      <c r="J283" s="4">
        <v>6</v>
      </c>
      <c r="K283" s="4"/>
      <c r="L283" s="19"/>
      <c r="M283" s="19"/>
      <c r="N283" s="4"/>
      <c r="O283" s="4">
        <f t="shared" si="15"/>
        <v>6</v>
      </c>
      <c r="P283" s="10"/>
      <c r="Q283" s="61"/>
      <c r="R283" s="61"/>
    </row>
    <row r="284" spans="1:20">
      <c r="A284" s="118"/>
      <c r="B284" s="118"/>
      <c r="C284" s="107"/>
      <c r="D284" s="7"/>
      <c r="E284" s="7"/>
      <c r="F284" s="7"/>
      <c r="G284" s="7"/>
      <c r="H284" s="7"/>
      <c r="I284" s="1" t="s">
        <v>57</v>
      </c>
      <c r="J284" s="4">
        <v>10</v>
      </c>
      <c r="K284" s="4"/>
      <c r="L284" s="4"/>
      <c r="M284" s="4"/>
      <c r="N284" s="4"/>
      <c r="O284" s="4">
        <f t="shared" si="15"/>
        <v>10</v>
      </c>
      <c r="P284" s="10"/>
      <c r="Q284" s="61"/>
      <c r="R284" s="61"/>
    </row>
    <row r="285" spans="1:20">
      <c r="A285" s="118"/>
      <c r="B285" s="118"/>
      <c r="C285" s="107"/>
      <c r="D285" s="2">
        <v>50</v>
      </c>
      <c r="E285" s="2">
        <v>4.0999999999999996</v>
      </c>
      <c r="F285" s="2">
        <v>0.6</v>
      </c>
      <c r="G285" s="2">
        <v>21</v>
      </c>
      <c r="H285" s="2">
        <v>105.8</v>
      </c>
      <c r="I285" s="1" t="s">
        <v>57</v>
      </c>
      <c r="J285" s="4">
        <v>50</v>
      </c>
      <c r="K285" s="4"/>
      <c r="L285" s="19"/>
      <c r="M285" s="19"/>
      <c r="N285" s="4"/>
      <c r="O285" s="4">
        <f t="shared" si="15"/>
        <v>50</v>
      </c>
      <c r="P285" s="10"/>
      <c r="Q285" s="61"/>
      <c r="R285" s="61"/>
    </row>
    <row r="286" spans="1:20">
      <c r="A286" s="98">
        <v>338</v>
      </c>
      <c r="B286" s="101" t="s">
        <v>118</v>
      </c>
      <c r="C286" s="102"/>
      <c r="D286" s="4"/>
      <c r="E286" s="4"/>
      <c r="F286" s="4"/>
      <c r="G286" s="4"/>
      <c r="H286" s="4"/>
      <c r="I286" s="1" t="s">
        <v>112</v>
      </c>
      <c r="J286" s="4">
        <v>5</v>
      </c>
      <c r="K286" s="4"/>
      <c r="L286" s="4"/>
      <c r="M286" s="4"/>
      <c r="N286" s="4"/>
      <c r="O286" s="4">
        <f t="shared" si="15"/>
        <v>5</v>
      </c>
      <c r="P286" s="10"/>
      <c r="Q286" s="61"/>
      <c r="R286" s="61"/>
    </row>
    <row r="287" spans="1:20">
      <c r="A287" s="100"/>
      <c r="B287" s="105"/>
      <c r="C287" s="106"/>
      <c r="D287" s="40" t="s">
        <v>80</v>
      </c>
      <c r="E287" s="40"/>
      <c r="F287" s="40"/>
      <c r="G287" s="40"/>
      <c r="H287" s="40"/>
      <c r="I287" s="4"/>
      <c r="J287" s="4"/>
      <c r="K287" s="4"/>
      <c r="L287" s="4"/>
      <c r="M287" s="4"/>
      <c r="N287" s="4"/>
      <c r="O287" s="4">
        <f t="shared" si="15"/>
        <v>0</v>
      </c>
      <c r="P287" s="10"/>
      <c r="Q287" s="61"/>
      <c r="R287" s="61"/>
    </row>
    <row r="288" spans="1:20">
      <c r="A288" s="56"/>
      <c r="B288" s="118"/>
      <c r="C288" s="11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>
        <f>SUM(J288:N288)</f>
        <v>0</v>
      </c>
      <c r="P288" s="10"/>
      <c r="Q288" s="61"/>
      <c r="R288" s="61"/>
    </row>
    <row r="289" spans="1:20">
      <c r="A289" s="53"/>
      <c r="B289" s="54"/>
      <c r="C289" s="5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10"/>
      <c r="Q289" s="74"/>
      <c r="R289" s="74"/>
    </row>
    <row r="290" spans="1:20">
      <c r="A290" s="107" t="s">
        <v>9</v>
      </c>
      <c r="B290" s="108"/>
      <c r="C290" s="109"/>
      <c r="D290" s="4"/>
      <c r="E290" s="4">
        <f>SUM(E274:E288)</f>
        <v>13.88</v>
      </c>
      <c r="F290" s="4">
        <f>SUM(F274:F288)</f>
        <v>17.55</v>
      </c>
      <c r="G290" s="4">
        <f>SUM(G274:G288)</f>
        <v>108.99</v>
      </c>
      <c r="H290" s="4">
        <f>SUM(H274:H288)</f>
        <v>655.5</v>
      </c>
      <c r="I290" s="4"/>
      <c r="J290" s="4"/>
      <c r="K290" s="4"/>
      <c r="L290" s="4"/>
      <c r="M290" s="4"/>
      <c r="N290" s="4"/>
      <c r="O290" s="4"/>
      <c r="P290" s="10"/>
      <c r="Q290" s="74"/>
      <c r="R290" s="75"/>
    </row>
    <row r="291" spans="1:20" ht="51" customHeight="1">
      <c r="A291" s="3"/>
      <c r="B291" s="3"/>
      <c r="C291" s="3"/>
      <c r="D291" s="3"/>
      <c r="E291" s="3"/>
      <c r="F291" s="3"/>
      <c r="G291" s="108"/>
      <c r="H291" s="108"/>
      <c r="I291" s="108"/>
      <c r="J291" s="3"/>
      <c r="K291" s="3"/>
      <c r="L291" s="3"/>
      <c r="M291" s="3"/>
      <c r="N291" s="3"/>
      <c r="O291" s="3"/>
      <c r="P291" s="10"/>
      <c r="Q291" s="74"/>
      <c r="R291" s="10"/>
    </row>
    <row r="292" spans="1:20">
      <c r="A292" s="4" t="s">
        <v>0</v>
      </c>
      <c r="B292" s="107" t="s">
        <v>48</v>
      </c>
      <c r="C292" s="108"/>
      <c r="D292" s="108"/>
      <c r="E292" s="108"/>
      <c r="F292" s="108"/>
      <c r="G292" s="108"/>
      <c r="H292" s="108"/>
      <c r="I292" s="108"/>
      <c r="J292" s="108"/>
      <c r="K292" s="108"/>
      <c r="L292" s="109"/>
      <c r="M292" s="4"/>
      <c r="N292" s="4"/>
      <c r="O292" s="4"/>
      <c r="P292" s="10"/>
      <c r="Q292" s="10"/>
      <c r="R292" s="10"/>
    </row>
    <row r="293" spans="1:20" ht="45">
      <c r="A293" s="4"/>
      <c r="B293" s="4" t="s">
        <v>1</v>
      </c>
      <c r="C293" s="4"/>
      <c r="D293" s="4" t="s">
        <v>2</v>
      </c>
      <c r="E293" s="4" t="s">
        <v>3</v>
      </c>
      <c r="F293" s="4" t="s">
        <v>4</v>
      </c>
      <c r="G293" s="4" t="s">
        <v>5</v>
      </c>
      <c r="H293" s="6" t="s">
        <v>6</v>
      </c>
      <c r="I293" s="6" t="s">
        <v>7</v>
      </c>
      <c r="J293" s="4">
        <v>2</v>
      </c>
      <c r="K293" s="4">
        <v>5</v>
      </c>
      <c r="L293" s="4">
        <v>31</v>
      </c>
      <c r="M293" s="4">
        <v>40</v>
      </c>
      <c r="N293" s="4">
        <v>21</v>
      </c>
      <c r="O293" s="4" t="s">
        <v>10</v>
      </c>
      <c r="P293" s="10"/>
      <c r="Q293" s="10"/>
      <c r="R293" s="84" t="s">
        <v>93</v>
      </c>
      <c r="S293" s="85" t="s">
        <v>205</v>
      </c>
      <c r="T293" t="s">
        <v>72</v>
      </c>
    </row>
    <row r="294" spans="1:20">
      <c r="A294" s="118">
        <v>174</v>
      </c>
      <c r="B294" s="116" t="s">
        <v>189</v>
      </c>
      <c r="C294" s="116"/>
      <c r="D294" s="4"/>
      <c r="E294" s="4"/>
      <c r="F294" s="4"/>
      <c r="G294" s="4"/>
      <c r="H294" s="4"/>
      <c r="I294" s="1" t="s">
        <v>191</v>
      </c>
      <c r="J294" s="4">
        <v>31</v>
      </c>
      <c r="K294" s="4"/>
      <c r="L294" s="4"/>
      <c r="M294" s="4"/>
      <c r="N294" s="4"/>
      <c r="O294" s="4">
        <f>SUM(J294:N294)</f>
        <v>31</v>
      </c>
      <c r="P294" s="10"/>
      <c r="Q294" s="10"/>
      <c r="R294" s="10"/>
    </row>
    <row r="295" spans="1:20">
      <c r="A295" s="118"/>
      <c r="B295" s="116"/>
      <c r="C295" s="117"/>
      <c r="D295" s="4"/>
      <c r="E295" s="4"/>
      <c r="F295" s="4"/>
      <c r="G295" s="4"/>
      <c r="H295" s="4"/>
      <c r="I295" s="1" t="s">
        <v>115</v>
      </c>
      <c r="J295" s="4">
        <v>50</v>
      </c>
      <c r="K295" s="4"/>
      <c r="L295" s="4"/>
      <c r="M295" s="4"/>
      <c r="N295" s="4"/>
      <c r="O295" s="4">
        <f t="shared" ref="O295:O306" si="16">SUM(J295:N295)</f>
        <v>50</v>
      </c>
      <c r="P295" s="10"/>
      <c r="Q295" s="61" t="s">
        <v>191</v>
      </c>
      <c r="R295" s="61">
        <v>31</v>
      </c>
      <c r="S295">
        <v>558</v>
      </c>
    </row>
    <row r="296" spans="1:20">
      <c r="A296" s="118"/>
      <c r="B296" s="116"/>
      <c r="C296" s="117"/>
      <c r="D296" s="90" t="s">
        <v>158</v>
      </c>
      <c r="E296" s="59">
        <v>6.1</v>
      </c>
      <c r="F296" s="59">
        <v>11.2</v>
      </c>
      <c r="G296" s="59">
        <v>33.5</v>
      </c>
      <c r="H296" s="59">
        <v>260</v>
      </c>
      <c r="I296" s="1" t="s">
        <v>132</v>
      </c>
      <c r="J296" s="4">
        <v>6</v>
      </c>
      <c r="K296" s="4"/>
      <c r="L296" s="4"/>
      <c r="M296" s="4"/>
      <c r="N296" s="4"/>
      <c r="O296" s="4">
        <f t="shared" si="16"/>
        <v>6</v>
      </c>
      <c r="P296" s="10"/>
      <c r="Q296" s="61" t="s">
        <v>34</v>
      </c>
      <c r="R296" s="61">
        <v>150</v>
      </c>
      <c r="S296">
        <v>2700</v>
      </c>
    </row>
    <row r="297" spans="1:20">
      <c r="A297" s="118">
        <v>2</v>
      </c>
      <c r="B297" s="110" t="s">
        <v>190</v>
      </c>
      <c r="C297" s="140"/>
      <c r="D297" s="61"/>
      <c r="E297" s="61"/>
      <c r="F297" s="61"/>
      <c r="G297" s="61"/>
      <c r="H297" s="61"/>
      <c r="I297" s="1" t="s">
        <v>121</v>
      </c>
      <c r="J297" s="4">
        <v>10</v>
      </c>
      <c r="K297" s="4"/>
      <c r="L297" s="4"/>
      <c r="M297" s="4"/>
      <c r="N297" s="4"/>
      <c r="O297" s="4">
        <f t="shared" si="16"/>
        <v>10</v>
      </c>
      <c r="P297" s="10"/>
      <c r="Q297" s="61" t="s">
        <v>132</v>
      </c>
      <c r="R297" s="61">
        <v>106</v>
      </c>
      <c r="S297">
        <v>1908</v>
      </c>
    </row>
    <row r="298" spans="1:20">
      <c r="A298" s="118"/>
      <c r="B298" s="112"/>
      <c r="C298" s="142"/>
      <c r="D298" s="19"/>
      <c r="E298" s="19"/>
      <c r="F298" s="19"/>
      <c r="G298" s="19"/>
      <c r="H298" s="19"/>
      <c r="I298" s="1" t="s">
        <v>121</v>
      </c>
      <c r="J298" s="4">
        <v>10</v>
      </c>
      <c r="K298" s="4"/>
      <c r="L298" s="4"/>
      <c r="M298" s="4"/>
      <c r="N298" s="4"/>
      <c r="O298" s="4">
        <f t="shared" si="16"/>
        <v>10</v>
      </c>
      <c r="P298" s="10"/>
      <c r="Q298" s="61" t="s">
        <v>35</v>
      </c>
      <c r="R298" s="61">
        <v>20</v>
      </c>
      <c r="S298">
        <v>360</v>
      </c>
    </row>
    <row r="299" spans="1:20">
      <c r="A299" s="118"/>
      <c r="B299" s="114"/>
      <c r="C299" s="141"/>
      <c r="D299" s="94" t="s">
        <v>101</v>
      </c>
      <c r="E299" s="49">
        <v>2.6</v>
      </c>
      <c r="F299" s="49">
        <v>8.4</v>
      </c>
      <c r="G299" s="49">
        <v>14.3</v>
      </c>
      <c r="H299" s="40">
        <v>147</v>
      </c>
      <c r="I299" s="1" t="s">
        <v>88</v>
      </c>
      <c r="J299" s="4">
        <v>30</v>
      </c>
      <c r="K299" s="4"/>
      <c r="L299" s="4"/>
      <c r="M299" s="4"/>
      <c r="N299" s="4"/>
      <c r="O299" s="4">
        <f t="shared" si="16"/>
        <v>30</v>
      </c>
      <c r="P299" s="10"/>
      <c r="Q299" s="61" t="s">
        <v>105</v>
      </c>
      <c r="R299" s="61">
        <v>20</v>
      </c>
      <c r="S299">
        <v>360</v>
      </c>
    </row>
    <row r="300" spans="1:20">
      <c r="A300" s="118">
        <v>382</v>
      </c>
      <c r="B300" s="118" t="s">
        <v>30</v>
      </c>
      <c r="C300" s="118"/>
      <c r="D300" s="15"/>
      <c r="E300" s="15"/>
      <c r="F300" s="15"/>
      <c r="G300" s="15"/>
      <c r="H300" s="15"/>
      <c r="I300" s="4" t="s">
        <v>192</v>
      </c>
      <c r="J300" s="4">
        <v>20</v>
      </c>
      <c r="K300" s="4"/>
      <c r="L300" s="4"/>
      <c r="M300" s="4"/>
      <c r="N300" s="4"/>
      <c r="O300" s="4">
        <f t="shared" si="16"/>
        <v>20</v>
      </c>
      <c r="P300" s="10"/>
      <c r="Q300" s="61"/>
      <c r="R300" s="61"/>
    </row>
    <row r="301" spans="1:20">
      <c r="A301" s="118"/>
      <c r="B301" s="118"/>
      <c r="C301" s="118"/>
      <c r="D301" s="4"/>
      <c r="E301" s="4"/>
      <c r="F301" s="4"/>
      <c r="G301" s="4"/>
      <c r="H301" s="4"/>
      <c r="I301" s="4" t="s">
        <v>115</v>
      </c>
      <c r="J301" s="4">
        <v>57</v>
      </c>
      <c r="K301" s="4"/>
      <c r="L301" s="4"/>
      <c r="M301" s="4"/>
      <c r="N301" s="4"/>
      <c r="O301" s="4">
        <f t="shared" si="16"/>
        <v>57</v>
      </c>
      <c r="P301" s="10"/>
      <c r="Q301" s="61"/>
      <c r="R301" s="61"/>
    </row>
    <row r="302" spans="1:20">
      <c r="A302" s="118"/>
      <c r="B302" s="118"/>
      <c r="C302" s="118"/>
      <c r="D302" s="88" t="s">
        <v>80</v>
      </c>
      <c r="E302" s="18">
        <v>3.8</v>
      </c>
      <c r="F302" s="18">
        <v>3.2</v>
      </c>
      <c r="G302" s="59">
        <v>26.74</v>
      </c>
      <c r="H302" s="59">
        <v>151</v>
      </c>
      <c r="I302" s="4" t="s">
        <v>132</v>
      </c>
      <c r="J302" s="4">
        <v>100</v>
      </c>
      <c r="K302" s="4"/>
      <c r="L302" s="4"/>
      <c r="M302" s="4"/>
      <c r="N302" s="4"/>
      <c r="O302" s="4">
        <f t="shared" si="16"/>
        <v>100</v>
      </c>
      <c r="P302" s="10"/>
      <c r="Q302" s="10"/>
      <c r="R302" s="10"/>
    </row>
    <row r="303" spans="1:20">
      <c r="A303" s="118"/>
      <c r="B303" s="118"/>
      <c r="C303" s="118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>
        <f t="shared" si="16"/>
        <v>0</v>
      </c>
      <c r="P303" s="10"/>
      <c r="Q303" s="10"/>
      <c r="R303" s="10"/>
    </row>
    <row r="304" spans="1:20">
      <c r="A304" s="118"/>
      <c r="B304" s="118"/>
      <c r="C304" s="118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>
        <f t="shared" si="16"/>
        <v>0</v>
      </c>
      <c r="P304" s="10"/>
      <c r="Q304" s="10"/>
      <c r="R304" s="10"/>
    </row>
    <row r="305" spans="1:20">
      <c r="A305" s="118"/>
      <c r="B305" s="118"/>
      <c r="C305" s="118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>
        <f t="shared" si="16"/>
        <v>0</v>
      </c>
      <c r="P305" s="10"/>
      <c r="Q305" s="10"/>
      <c r="R305" s="10"/>
    </row>
    <row r="306" spans="1:20">
      <c r="A306" s="56"/>
      <c r="B306" s="118"/>
      <c r="C306" s="118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>
        <f t="shared" si="16"/>
        <v>0</v>
      </c>
      <c r="P306" s="10"/>
      <c r="Q306" s="10"/>
      <c r="R306" s="10"/>
    </row>
    <row r="307" spans="1:20">
      <c r="A307" s="107" t="s">
        <v>9</v>
      </c>
      <c r="B307" s="108"/>
      <c r="C307" s="109"/>
      <c r="D307" s="4"/>
      <c r="E307" s="4">
        <f>SUM(E294:E306)</f>
        <v>12.5</v>
      </c>
      <c r="F307" s="4">
        <f>SUM(F294:F306)</f>
        <v>22.8</v>
      </c>
      <c r="G307" s="4">
        <f>SUM(G294:G306)</f>
        <v>74.539999999999992</v>
      </c>
      <c r="H307" s="4">
        <f>H296+H299+H302</f>
        <v>558</v>
      </c>
      <c r="I307" s="4"/>
      <c r="J307" s="4"/>
      <c r="K307" s="4"/>
      <c r="L307" s="4"/>
      <c r="M307" s="4"/>
      <c r="N307" s="4"/>
      <c r="O307" s="4"/>
      <c r="P307" s="10"/>
      <c r="Q307" s="10"/>
      <c r="R307" s="10"/>
    </row>
    <row r="308" spans="1:20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0"/>
      <c r="Q308" s="10"/>
      <c r="R308" s="10"/>
    </row>
    <row r="309" spans="1:20">
      <c r="A309" s="4" t="s">
        <v>0</v>
      </c>
      <c r="B309" s="107" t="s">
        <v>11</v>
      </c>
      <c r="C309" s="108"/>
      <c r="D309" s="108"/>
      <c r="E309" s="108"/>
      <c r="F309" s="108"/>
      <c r="G309" s="108"/>
      <c r="H309" s="108"/>
      <c r="I309" s="108"/>
      <c r="J309" s="108"/>
      <c r="K309" s="108"/>
      <c r="L309" s="109"/>
      <c r="M309" s="4"/>
      <c r="N309" s="4"/>
      <c r="O309" s="4"/>
      <c r="P309" s="10"/>
      <c r="Q309" s="10"/>
      <c r="R309" s="10"/>
    </row>
    <row r="310" spans="1:20" ht="45">
      <c r="A310" s="4"/>
      <c r="B310" s="4" t="s">
        <v>1</v>
      </c>
      <c r="C310" s="4"/>
      <c r="D310" s="4" t="s">
        <v>2</v>
      </c>
      <c r="E310" s="4" t="s">
        <v>3</v>
      </c>
      <c r="F310" s="4" t="s">
        <v>4</v>
      </c>
      <c r="G310" s="4" t="s">
        <v>5</v>
      </c>
      <c r="H310" s="6" t="s">
        <v>6</v>
      </c>
      <c r="I310" s="6" t="s">
        <v>7</v>
      </c>
      <c r="J310" s="4">
        <v>2</v>
      </c>
      <c r="K310" s="4">
        <v>5</v>
      </c>
      <c r="L310" s="4">
        <v>31</v>
      </c>
      <c r="M310" s="4">
        <v>40</v>
      </c>
      <c r="N310" s="4">
        <v>21</v>
      </c>
      <c r="O310" s="4" t="s">
        <v>10</v>
      </c>
      <c r="P310" s="10"/>
      <c r="Q310" s="10"/>
      <c r="R310" s="84" t="s">
        <v>93</v>
      </c>
      <c r="S310" s="85" t="s">
        <v>205</v>
      </c>
      <c r="T310" t="s">
        <v>72</v>
      </c>
    </row>
    <row r="311" spans="1:20">
      <c r="A311" s="118">
        <v>45</v>
      </c>
      <c r="B311" s="110" t="s">
        <v>193</v>
      </c>
      <c r="C311" s="111"/>
      <c r="D311" s="4"/>
      <c r="E311" s="4"/>
      <c r="F311" s="4"/>
      <c r="G311" s="4"/>
      <c r="H311" s="4"/>
      <c r="I311" s="33" t="s">
        <v>113</v>
      </c>
      <c r="J311" s="4">
        <v>50</v>
      </c>
      <c r="K311" s="19"/>
      <c r="L311" s="4"/>
      <c r="M311" s="19"/>
      <c r="N311" s="4"/>
      <c r="O311" s="4">
        <f>SUM(J311:N311)</f>
        <v>50</v>
      </c>
      <c r="P311" s="10"/>
      <c r="Q311" s="10"/>
      <c r="R311" s="10"/>
    </row>
    <row r="312" spans="1:20">
      <c r="A312" s="118"/>
      <c r="B312" s="112"/>
      <c r="C312" s="113"/>
      <c r="D312" s="4"/>
      <c r="E312" s="4"/>
      <c r="F312" s="4"/>
      <c r="G312" s="4"/>
      <c r="H312" s="4"/>
      <c r="I312" s="33" t="s">
        <v>57</v>
      </c>
      <c r="J312" s="4">
        <v>48</v>
      </c>
      <c r="K312" s="4"/>
      <c r="L312" s="19"/>
      <c r="M312" s="19"/>
      <c r="N312" s="4"/>
      <c r="O312" s="4">
        <f t="shared" ref="O312:O322" si="17">SUM(J312:N312)</f>
        <v>48</v>
      </c>
      <c r="P312" s="10"/>
      <c r="Q312" s="61" t="s">
        <v>113</v>
      </c>
      <c r="R312" s="61">
        <v>100</v>
      </c>
      <c r="S312">
        <v>1800</v>
      </c>
    </row>
    <row r="313" spans="1:20">
      <c r="A313" s="118"/>
      <c r="B313" s="114"/>
      <c r="C313" s="115"/>
      <c r="D313" s="36" t="s">
        <v>156</v>
      </c>
      <c r="E313" s="36">
        <v>9.5</v>
      </c>
      <c r="F313" s="36">
        <v>6.6</v>
      </c>
      <c r="G313" s="36">
        <v>23.3</v>
      </c>
      <c r="H313" s="36">
        <v>134</v>
      </c>
      <c r="I313" s="33" t="s">
        <v>84</v>
      </c>
      <c r="J313" s="4">
        <v>40</v>
      </c>
      <c r="K313" s="4"/>
      <c r="L313" s="4"/>
      <c r="M313" s="4"/>
      <c r="N313" s="4"/>
      <c r="O313" s="4">
        <f t="shared" si="17"/>
        <v>40</v>
      </c>
      <c r="P313" s="10"/>
      <c r="Q313" s="61" t="s">
        <v>57</v>
      </c>
      <c r="R313" s="61">
        <v>51</v>
      </c>
      <c r="S313">
        <v>918</v>
      </c>
    </row>
    <row r="314" spans="1:20">
      <c r="A314" s="118">
        <v>302</v>
      </c>
      <c r="B314" s="116" t="s">
        <v>114</v>
      </c>
      <c r="C314" s="117"/>
      <c r="D314" s="7"/>
      <c r="E314" s="7"/>
      <c r="F314" s="7"/>
      <c r="G314" s="7"/>
      <c r="H314" s="7"/>
      <c r="I314" s="33" t="s">
        <v>111</v>
      </c>
      <c r="J314" s="4">
        <v>5</v>
      </c>
      <c r="K314" s="4"/>
      <c r="L314" s="19"/>
      <c r="M314" s="19"/>
      <c r="N314" s="4"/>
      <c r="O314" s="4">
        <f t="shared" si="17"/>
        <v>5</v>
      </c>
      <c r="P314" s="10"/>
      <c r="Q314" s="61" t="s">
        <v>84</v>
      </c>
      <c r="R314" s="61">
        <v>43</v>
      </c>
      <c r="S314">
        <v>774</v>
      </c>
    </row>
    <row r="315" spans="1:20">
      <c r="A315" s="118"/>
      <c r="B315" s="116"/>
      <c r="C315" s="117"/>
      <c r="D315" s="7"/>
      <c r="E315" s="7"/>
      <c r="F315" s="7"/>
      <c r="G315" s="7"/>
      <c r="H315" s="7"/>
      <c r="I315" s="33" t="s">
        <v>112</v>
      </c>
      <c r="J315" s="4">
        <v>5</v>
      </c>
      <c r="K315" s="4"/>
      <c r="L315" s="4"/>
      <c r="M315" s="4"/>
      <c r="N315" s="4"/>
      <c r="O315" s="4">
        <f t="shared" si="17"/>
        <v>5</v>
      </c>
      <c r="P315" s="10"/>
      <c r="Q315" s="61" t="s">
        <v>111</v>
      </c>
      <c r="R315" s="61">
        <v>5</v>
      </c>
      <c r="S315">
        <v>90</v>
      </c>
    </row>
    <row r="316" spans="1:20">
      <c r="A316" s="118"/>
      <c r="B316" s="116"/>
      <c r="C316" s="117"/>
      <c r="D316" s="2" t="s">
        <v>158</v>
      </c>
      <c r="E316" s="2">
        <v>3.2</v>
      </c>
      <c r="F316" s="2">
        <v>6.9</v>
      </c>
      <c r="G316" s="2">
        <v>26.3</v>
      </c>
      <c r="H316" s="2">
        <v>180</v>
      </c>
      <c r="I316" s="33" t="s">
        <v>87</v>
      </c>
      <c r="J316" s="4">
        <v>10</v>
      </c>
      <c r="K316" s="4"/>
      <c r="L316" s="4"/>
      <c r="M316" s="4"/>
      <c r="N316" s="4"/>
      <c r="O316" s="4">
        <f t="shared" si="17"/>
        <v>10</v>
      </c>
      <c r="P316" s="10"/>
      <c r="Q316" s="61" t="s">
        <v>112</v>
      </c>
      <c r="R316" s="61">
        <v>10</v>
      </c>
      <c r="S316">
        <v>180</v>
      </c>
    </row>
    <row r="317" spans="1:20" ht="15" customHeight="1">
      <c r="A317" s="118" t="s">
        <v>59</v>
      </c>
      <c r="B317" s="110" t="s">
        <v>107</v>
      </c>
      <c r="C317" s="111"/>
      <c r="D317" s="7"/>
      <c r="E317" s="7"/>
      <c r="F317" s="7"/>
      <c r="G317" s="7"/>
      <c r="H317" s="7"/>
      <c r="I317" s="33" t="s">
        <v>113</v>
      </c>
      <c r="J317" s="4">
        <v>50</v>
      </c>
      <c r="K317" s="4"/>
      <c r="L317" s="4"/>
      <c r="M317" s="4"/>
      <c r="N317" s="4"/>
      <c r="O317" s="4">
        <f t="shared" si="17"/>
        <v>50</v>
      </c>
      <c r="P317" s="10"/>
      <c r="Q317" s="61" t="s">
        <v>87</v>
      </c>
      <c r="R317" s="61">
        <v>120</v>
      </c>
      <c r="S317">
        <v>2160</v>
      </c>
    </row>
    <row r="318" spans="1:20">
      <c r="A318" s="118"/>
      <c r="B318" s="112"/>
      <c r="C318" s="113"/>
      <c r="D318" s="7"/>
      <c r="E318" s="7"/>
      <c r="F318" s="7"/>
      <c r="G318" s="7"/>
      <c r="H318" s="7"/>
      <c r="I318" s="33" t="s">
        <v>172</v>
      </c>
      <c r="J318" s="4">
        <v>3</v>
      </c>
      <c r="K318" s="4"/>
      <c r="L318" s="19"/>
      <c r="M318" s="19"/>
      <c r="N318" s="4"/>
      <c r="O318" s="4">
        <f>SUM(J318:M318)</f>
        <v>3</v>
      </c>
      <c r="P318" s="10"/>
      <c r="Q318" s="61" t="s">
        <v>172</v>
      </c>
      <c r="R318" s="61">
        <v>3</v>
      </c>
      <c r="S318">
        <v>54</v>
      </c>
    </row>
    <row r="319" spans="1:20">
      <c r="A319" s="118"/>
      <c r="B319" s="114"/>
      <c r="C319" s="115"/>
      <c r="D319" s="2" t="s">
        <v>194</v>
      </c>
      <c r="E319" s="2">
        <v>15.4</v>
      </c>
      <c r="F319" s="2">
        <v>6.4</v>
      </c>
      <c r="G319" s="2">
        <v>3.7</v>
      </c>
      <c r="H319" s="2">
        <v>134</v>
      </c>
      <c r="I319" s="33" t="s">
        <v>87</v>
      </c>
      <c r="J319" s="4">
        <v>110</v>
      </c>
      <c r="K319" s="4"/>
      <c r="L319" s="19"/>
      <c r="M319" s="19"/>
      <c r="N319" s="4"/>
      <c r="O319" s="4">
        <f>SUM(J319:M319)</f>
        <v>110</v>
      </c>
      <c r="P319" s="10"/>
      <c r="Q319" s="61" t="s">
        <v>195</v>
      </c>
      <c r="R319" s="61">
        <v>2</v>
      </c>
      <c r="S319">
        <v>36</v>
      </c>
    </row>
    <row r="320" spans="1:20">
      <c r="A320" s="118">
        <v>376</v>
      </c>
      <c r="B320" s="110" t="s">
        <v>13</v>
      </c>
      <c r="C320" s="111"/>
      <c r="D320" s="7"/>
      <c r="E320" s="7"/>
      <c r="F320" s="7"/>
      <c r="G320" s="7"/>
      <c r="H320" s="7"/>
      <c r="I320" s="33" t="s">
        <v>57</v>
      </c>
      <c r="J320" s="4">
        <v>3</v>
      </c>
      <c r="K320" s="4"/>
      <c r="L320" s="4"/>
      <c r="M320" s="19"/>
      <c r="N320" s="4"/>
      <c r="O320" s="4">
        <f>SUM(J320:M320)</f>
        <v>3</v>
      </c>
      <c r="P320" s="10"/>
      <c r="Q320" s="61"/>
      <c r="R320" s="61"/>
    </row>
    <row r="321" spans="1:20">
      <c r="A321" s="118"/>
      <c r="B321" s="112"/>
      <c r="C321" s="113"/>
      <c r="D321" s="7"/>
      <c r="E321" s="7"/>
      <c r="F321" s="7"/>
      <c r="G321" s="7"/>
      <c r="H321" s="7"/>
      <c r="I321" s="33" t="s">
        <v>84</v>
      </c>
      <c r="J321" s="4">
        <v>3</v>
      </c>
      <c r="K321" s="4"/>
      <c r="L321" s="4"/>
      <c r="M321" s="4"/>
      <c r="N321" s="4"/>
      <c r="O321" s="4">
        <f t="shared" si="17"/>
        <v>3</v>
      </c>
      <c r="P321" s="10"/>
      <c r="Q321" s="61"/>
      <c r="R321" s="61"/>
    </row>
    <row r="322" spans="1:20">
      <c r="A322" s="118"/>
      <c r="B322" s="114"/>
      <c r="C322" s="115"/>
      <c r="D322" s="2" t="s">
        <v>102</v>
      </c>
      <c r="E322" s="2">
        <v>0.1</v>
      </c>
      <c r="F322" s="2">
        <v>0</v>
      </c>
      <c r="G322" s="2">
        <v>15</v>
      </c>
      <c r="H322" s="2">
        <v>60</v>
      </c>
      <c r="I322" s="33" t="s">
        <v>112</v>
      </c>
      <c r="J322" s="4">
        <v>5</v>
      </c>
      <c r="K322" s="4"/>
      <c r="L322" s="4"/>
      <c r="M322" s="19"/>
      <c r="N322" s="4"/>
      <c r="O322" s="4">
        <f t="shared" si="17"/>
        <v>5</v>
      </c>
      <c r="P322" s="10"/>
      <c r="Q322" s="61"/>
      <c r="R322" s="61"/>
    </row>
    <row r="323" spans="1:20">
      <c r="A323" s="56">
        <v>5</v>
      </c>
      <c r="B323" s="118" t="s">
        <v>12</v>
      </c>
      <c r="C323" s="118"/>
      <c r="D323" s="2">
        <v>50</v>
      </c>
      <c r="E323" s="2">
        <v>4.0999999999999996</v>
      </c>
      <c r="F323" s="2">
        <v>0.6</v>
      </c>
      <c r="G323" s="2">
        <v>21</v>
      </c>
      <c r="H323" s="2">
        <v>105.8</v>
      </c>
      <c r="I323" s="4" t="s">
        <v>195</v>
      </c>
      <c r="J323" s="4">
        <v>2</v>
      </c>
      <c r="K323" s="4"/>
      <c r="L323" s="4">
        <v>3</v>
      </c>
      <c r="M323" s="4">
        <v>3</v>
      </c>
      <c r="N323" s="4"/>
      <c r="O323" s="4">
        <f>SUM(J323:N323)</f>
        <v>8</v>
      </c>
      <c r="P323" s="10"/>
      <c r="Q323" s="61"/>
      <c r="R323" s="61"/>
    </row>
    <row r="324" spans="1:20">
      <c r="A324" s="107" t="s">
        <v>9</v>
      </c>
      <c r="B324" s="108"/>
      <c r="C324" s="109"/>
      <c r="D324" s="4"/>
      <c r="E324" s="4">
        <f>SUM(E311:E323)</f>
        <v>32.300000000000004</v>
      </c>
      <c r="F324" s="4">
        <f>SUM(F311:F323)</f>
        <v>20.5</v>
      </c>
      <c r="G324" s="4">
        <f>SUM(G311:G323)</f>
        <v>89.300000000000011</v>
      </c>
      <c r="H324" s="4">
        <f>SUM(H311:H323)</f>
        <v>613.79999999999995</v>
      </c>
      <c r="I324" s="4"/>
      <c r="J324" s="4"/>
      <c r="K324" s="4"/>
      <c r="L324" s="4"/>
      <c r="M324" s="4"/>
      <c r="N324" s="4"/>
      <c r="O324" s="4"/>
      <c r="P324" s="10"/>
      <c r="Q324" s="10"/>
      <c r="R324" s="10"/>
    </row>
    <row r="325" spans="1:20" ht="51.75" customHeight="1">
      <c r="A325" s="3"/>
      <c r="B325" s="3"/>
      <c r="C325" s="3"/>
      <c r="D325" s="3"/>
      <c r="E325" s="3"/>
      <c r="F325" s="3"/>
      <c r="G325" s="108"/>
      <c r="H325" s="108"/>
      <c r="I325" s="108"/>
      <c r="J325" s="3"/>
      <c r="K325" s="3"/>
      <c r="L325" s="3"/>
      <c r="M325" s="3"/>
      <c r="N325" s="3"/>
      <c r="O325" s="3"/>
      <c r="P325" s="10"/>
      <c r="Q325" s="10"/>
      <c r="R325" s="10"/>
    </row>
    <row r="326" spans="1:20" ht="15" customHeight="1">
      <c r="A326" s="4" t="s">
        <v>0</v>
      </c>
      <c r="B326" s="107" t="s">
        <v>49</v>
      </c>
      <c r="C326" s="108"/>
      <c r="D326" s="108"/>
      <c r="E326" s="108"/>
      <c r="F326" s="108"/>
      <c r="G326" s="108"/>
      <c r="H326" s="108"/>
      <c r="I326" s="108"/>
      <c r="J326" s="108"/>
      <c r="K326" s="108"/>
      <c r="L326" s="109"/>
      <c r="M326" s="4"/>
      <c r="N326" s="4"/>
      <c r="O326" s="4"/>
      <c r="P326" s="10"/>
      <c r="Q326" s="10"/>
      <c r="R326" s="10"/>
    </row>
    <row r="327" spans="1:20" ht="45">
      <c r="A327" s="4"/>
      <c r="B327" s="4" t="s">
        <v>1</v>
      </c>
      <c r="C327" s="4"/>
      <c r="D327" s="4" t="s">
        <v>2</v>
      </c>
      <c r="E327" s="4" t="s">
        <v>3</v>
      </c>
      <c r="F327" s="4" t="s">
        <v>4</v>
      </c>
      <c r="G327" s="4" t="s">
        <v>5</v>
      </c>
      <c r="H327" s="6" t="s">
        <v>6</v>
      </c>
      <c r="I327" s="6" t="s">
        <v>7</v>
      </c>
      <c r="J327" s="4">
        <v>2</v>
      </c>
      <c r="K327" s="4">
        <v>5</v>
      </c>
      <c r="L327" s="4">
        <v>31</v>
      </c>
      <c r="M327" s="4">
        <v>40</v>
      </c>
      <c r="N327" s="4">
        <v>21</v>
      </c>
      <c r="O327" s="4" t="s">
        <v>10</v>
      </c>
      <c r="P327" s="10"/>
      <c r="Q327" s="10"/>
      <c r="R327" s="84" t="s">
        <v>93</v>
      </c>
      <c r="S327" s="85" t="s">
        <v>205</v>
      </c>
      <c r="T327" t="s">
        <v>72</v>
      </c>
    </row>
    <row r="328" spans="1:20">
      <c r="A328" s="118">
        <v>174</v>
      </c>
      <c r="B328" s="116" t="s">
        <v>197</v>
      </c>
      <c r="C328" s="116"/>
      <c r="D328" s="4"/>
      <c r="E328" s="4"/>
      <c r="F328" s="4"/>
      <c r="G328" s="4"/>
      <c r="H328" s="4"/>
      <c r="I328" s="5" t="s">
        <v>55</v>
      </c>
      <c r="J328" s="4">
        <v>40</v>
      </c>
      <c r="K328" s="4"/>
      <c r="L328" s="4"/>
      <c r="M328" s="4"/>
      <c r="N328" s="4"/>
      <c r="O328" s="4">
        <f>SUM(J328:N328)</f>
        <v>40</v>
      </c>
      <c r="P328" s="10"/>
      <c r="Q328" s="10"/>
      <c r="R328" s="10"/>
    </row>
    <row r="329" spans="1:20">
      <c r="A329" s="118"/>
      <c r="B329" s="116"/>
      <c r="C329" s="117"/>
      <c r="D329" s="4"/>
      <c r="E329" s="4"/>
      <c r="F329" s="4"/>
      <c r="G329" s="4"/>
      <c r="H329" s="4"/>
      <c r="I329" s="5" t="s">
        <v>39</v>
      </c>
      <c r="J329" s="4">
        <v>100</v>
      </c>
      <c r="K329" s="4"/>
      <c r="L329" s="4"/>
      <c r="M329" s="4"/>
      <c r="N329" s="4"/>
      <c r="O329" s="4">
        <f>SUM(J329:N329)</f>
        <v>100</v>
      </c>
      <c r="P329" s="10"/>
      <c r="Q329" s="61" t="s">
        <v>55</v>
      </c>
      <c r="R329" s="61">
        <v>40</v>
      </c>
      <c r="S329">
        <v>720</v>
      </c>
    </row>
    <row r="330" spans="1:20">
      <c r="A330" s="118"/>
      <c r="B330" s="116"/>
      <c r="C330" s="117"/>
      <c r="D330" s="20">
        <v>150</v>
      </c>
      <c r="E330" s="20">
        <v>7.3</v>
      </c>
      <c r="F330" s="20">
        <v>11.4</v>
      </c>
      <c r="G330" s="20">
        <v>43.3</v>
      </c>
      <c r="H330" s="20">
        <v>305</v>
      </c>
      <c r="I330" s="5" t="s">
        <v>29</v>
      </c>
      <c r="J330" s="4">
        <v>10</v>
      </c>
      <c r="K330" s="4"/>
      <c r="L330" s="4"/>
      <c r="M330" s="4"/>
      <c r="N330" s="4"/>
      <c r="O330" s="4">
        <f t="shared" ref="O330:O340" si="18">SUM(J330:N330)</f>
        <v>10</v>
      </c>
      <c r="P330" s="10"/>
      <c r="Q330" s="61" t="s">
        <v>39</v>
      </c>
      <c r="R330" s="61">
        <v>100</v>
      </c>
      <c r="S330">
        <v>1800</v>
      </c>
    </row>
    <row r="331" spans="1:20">
      <c r="A331" s="118">
        <v>377</v>
      </c>
      <c r="B331" s="116" t="s">
        <v>196</v>
      </c>
      <c r="C331" s="117"/>
      <c r="D331" s="64"/>
      <c r="E331" s="64"/>
      <c r="F331" s="64"/>
      <c r="G331" s="64"/>
      <c r="H331" s="64"/>
      <c r="I331" s="5" t="s">
        <v>31</v>
      </c>
      <c r="J331" s="4">
        <v>15</v>
      </c>
      <c r="K331" s="4"/>
      <c r="L331" s="4"/>
      <c r="M331" s="4"/>
      <c r="N331" s="4"/>
      <c r="O331" s="4">
        <f t="shared" si="18"/>
        <v>15</v>
      </c>
      <c r="P331" s="10"/>
      <c r="Q331" s="61"/>
      <c r="R331" s="61"/>
    </row>
    <row r="332" spans="1:20">
      <c r="A332" s="118"/>
      <c r="B332" s="116"/>
      <c r="C332" s="117"/>
      <c r="D332" s="64"/>
      <c r="E332" s="64"/>
      <c r="F332" s="64"/>
      <c r="G332" s="64"/>
      <c r="H332" s="64"/>
      <c r="I332" s="5"/>
      <c r="J332" s="4"/>
      <c r="K332" s="4"/>
      <c r="L332" s="4"/>
      <c r="M332" s="4"/>
      <c r="N332" s="4"/>
      <c r="O332" s="4">
        <f t="shared" si="18"/>
        <v>0</v>
      </c>
      <c r="P332" s="10"/>
      <c r="Q332" s="61" t="s">
        <v>31</v>
      </c>
      <c r="R332" s="61">
        <v>15</v>
      </c>
      <c r="S332">
        <v>270</v>
      </c>
    </row>
    <row r="333" spans="1:20">
      <c r="A333" s="118"/>
      <c r="B333" s="116"/>
      <c r="C333" s="117"/>
      <c r="D333" s="2" t="s">
        <v>102</v>
      </c>
      <c r="E333" s="2">
        <v>0.13</v>
      </c>
      <c r="F333" s="2">
        <v>0.02</v>
      </c>
      <c r="G333" s="2">
        <v>15.2</v>
      </c>
      <c r="H333" s="2">
        <v>62</v>
      </c>
      <c r="I333" s="1"/>
      <c r="J333" s="4"/>
      <c r="K333" s="4"/>
      <c r="L333" s="4"/>
      <c r="M333" s="4"/>
      <c r="N333" s="4"/>
      <c r="O333" s="4">
        <f t="shared" si="18"/>
        <v>0</v>
      </c>
      <c r="P333" s="10"/>
      <c r="Q333" s="61" t="s">
        <v>29</v>
      </c>
      <c r="R333" s="61">
        <v>10</v>
      </c>
      <c r="S333">
        <v>180</v>
      </c>
    </row>
    <row r="334" spans="1:20">
      <c r="A334" s="118">
        <v>5</v>
      </c>
      <c r="B334" s="118" t="s">
        <v>12</v>
      </c>
      <c r="C334" s="107"/>
      <c r="D334" s="7"/>
      <c r="E334" s="7"/>
      <c r="F334" s="7"/>
      <c r="G334" s="7"/>
      <c r="H334" s="7"/>
      <c r="I334" s="5" t="s">
        <v>38</v>
      </c>
      <c r="J334" s="4">
        <v>50</v>
      </c>
      <c r="K334" s="4"/>
      <c r="L334" s="4"/>
      <c r="M334" s="4"/>
      <c r="N334" s="4"/>
      <c r="O334" s="4">
        <f t="shared" si="18"/>
        <v>50</v>
      </c>
      <c r="P334" s="10"/>
      <c r="Q334" s="61"/>
      <c r="R334" s="61"/>
    </row>
    <row r="335" spans="1:20">
      <c r="A335" s="118"/>
      <c r="B335" s="118"/>
      <c r="C335" s="107"/>
      <c r="D335" s="7"/>
      <c r="E335" s="7"/>
      <c r="F335" s="7"/>
      <c r="G335" s="7"/>
      <c r="H335" s="7"/>
      <c r="I335" s="1" t="s">
        <v>17</v>
      </c>
      <c r="J335" s="4"/>
      <c r="K335" s="4"/>
      <c r="L335" s="4"/>
      <c r="M335" s="4"/>
      <c r="N335" s="4"/>
      <c r="O335" s="4">
        <f t="shared" si="18"/>
        <v>0</v>
      </c>
      <c r="P335" s="10"/>
      <c r="Q335" s="61" t="s">
        <v>38</v>
      </c>
      <c r="R335" s="61">
        <v>50</v>
      </c>
      <c r="S335">
        <v>900</v>
      </c>
    </row>
    <row r="336" spans="1:20">
      <c r="A336" s="118"/>
      <c r="B336" s="118"/>
      <c r="C336" s="107"/>
      <c r="D336" s="2">
        <v>50</v>
      </c>
      <c r="E336" s="2">
        <v>4.0999999999999996</v>
      </c>
      <c r="F336" s="2">
        <v>0.6</v>
      </c>
      <c r="G336" s="2">
        <v>21</v>
      </c>
      <c r="H336" s="2">
        <v>105.8</v>
      </c>
      <c r="I336" s="9"/>
      <c r="J336" s="4"/>
      <c r="K336" s="4"/>
      <c r="L336" s="4"/>
      <c r="M336" s="4"/>
      <c r="N336" s="4"/>
      <c r="O336" s="4">
        <f t="shared" si="18"/>
        <v>0</v>
      </c>
      <c r="P336" s="10"/>
      <c r="Q336" s="61"/>
      <c r="R336" s="61"/>
    </row>
    <row r="337" spans="1:19">
      <c r="A337" s="118">
        <v>14</v>
      </c>
      <c r="B337" s="118" t="s">
        <v>37</v>
      </c>
      <c r="C337" s="107"/>
      <c r="D337" s="7"/>
      <c r="E337" s="7"/>
      <c r="F337" s="7"/>
      <c r="G337" s="7"/>
      <c r="H337" s="7"/>
      <c r="I337" s="9"/>
      <c r="J337" s="4"/>
      <c r="K337" s="4"/>
      <c r="L337" s="4"/>
      <c r="M337" s="4"/>
      <c r="N337" s="4"/>
      <c r="O337" s="4">
        <f t="shared" si="18"/>
        <v>0</v>
      </c>
      <c r="P337" s="10"/>
      <c r="Q337" s="61"/>
      <c r="R337" s="61"/>
    </row>
    <row r="338" spans="1:19">
      <c r="A338" s="118"/>
      <c r="B338" s="118"/>
      <c r="C338" s="107"/>
      <c r="D338" s="7"/>
      <c r="E338" s="7"/>
      <c r="F338" s="7"/>
      <c r="G338" s="7"/>
      <c r="H338" s="7"/>
      <c r="I338" s="9"/>
      <c r="J338" s="4"/>
      <c r="K338" s="4"/>
      <c r="L338" s="4"/>
      <c r="M338" s="4"/>
      <c r="N338" s="4"/>
      <c r="O338" s="4">
        <f t="shared" si="18"/>
        <v>0</v>
      </c>
      <c r="P338" s="10"/>
      <c r="Q338" s="10"/>
      <c r="R338" s="10"/>
    </row>
    <row r="339" spans="1:19">
      <c r="A339" s="118"/>
      <c r="B339" s="118"/>
      <c r="C339" s="107"/>
      <c r="D339" s="2">
        <v>10</v>
      </c>
      <c r="E339" s="2">
        <v>0.06</v>
      </c>
      <c r="F339" s="20">
        <v>7.26</v>
      </c>
      <c r="G339" s="2">
        <v>0.08</v>
      </c>
      <c r="H339" s="2">
        <v>65.89</v>
      </c>
      <c r="I339" s="9"/>
      <c r="J339" s="4"/>
      <c r="K339" s="4"/>
      <c r="L339" s="4"/>
      <c r="M339" s="4"/>
      <c r="N339" s="4"/>
      <c r="O339" s="4">
        <f t="shared" si="18"/>
        <v>0</v>
      </c>
      <c r="P339" s="10"/>
      <c r="Q339" s="10"/>
      <c r="R339" s="10"/>
    </row>
    <row r="340" spans="1:19">
      <c r="A340" s="56"/>
      <c r="B340" s="118"/>
      <c r="C340" s="118"/>
      <c r="D340" s="15"/>
      <c r="E340" s="15"/>
      <c r="F340" s="15"/>
      <c r="G340" s="15"/>
      <c r="H340" s="15"/>
      <c r="I340" s="4"/>
      <c r="J340" s="4"/>
      <c r="K340" s="4"/>
      <c r="L340" s="4"/>
      <c r="M340" s="4"/>
      <c r="N340" s="4"/>
      <c r="O340" s="4">
        <f t="shared" si="18"/>
        <v>0</v>
      </c>
      <c r="P340" s="10"/>
      <c r="Q340" s="10"/>
      <c r="R340" s="10"/>
    </row>
    <row r="341" spans="1:19">
      <c r="A341" s="107" t="s">
        <v>9</v>
      </c>
      <c r="B341" s="108"/>
      <c r="C341" s="109"/>
      <c r="D341" s="4"/>
      <c r="E341" s="4">
        <f>SUM(E328:E340)</f>
        <v>11.59</v>
      </c>
      <c r="F341" s="4">
        <f>SUM(F328:F340)</f>
        <v>19.28</v>
      </c>
      <c r="G341" s="4">
        <f>SUM(G328:G340)</f>
        <v>79.58</v>
      </c>
      <c r="H341" s="4">
        <f>SUM(H328:H340)</f>
        <v>538.69000000000005</v>
      </c>
      <c r="I341" s="4"/>
      <c r="J341" s="4"/>
      <c r="K341" s="4"/>
      <c r="L341" s="4"/>
      <c r="M341" s="4"/>
      <c r="N341" s="4"/>
      <c r="O341" s="4"/>
      <c r="P341" s="10"/>
      <c r="Q341" s="10"/>
      <c r="R341" s="10"/>
    </row>
    <row r="342" spans="1:1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0"/>
      <c r="Q342" s="10"/>
      <c r="R342" s="10"/>
    </row>
    <row r="343" spans="1:19">
      <c r="A343" s="4" t="s">
        <v>0</v>
      </c>
      <c r="B343" s="107" t="s">
        <v>11</v>
      </c>
      <c r="C343" s="108"/>
      <c r="D343" s="108"/>
      <c r="E343" s="108"/>
      <c r="F343" s="108"/>
      <c r="G343" s="108"/>
      <c r="H343" s="108"/>
      <c r="I343" s="108"/>
      <c r="J343" s="108"/>
      <c r="K343" s="108"/>
      <c r="L343" s="109"/>
      <c r="M343" s="4"/>
      <c r="N343" s="4"/>
      <c r="O343" s="4"/>
      <c r="P343" s="10"/>
      <c r="Q343" s="10"/>
      <c r="R343" s="10"/>
    </row>
    <row r="344" spans="1:19" ht="45">
      <c r="A344" s="4"/>
      <c r="B344" s="4" t="s">
        <v>1</v>
      </c>
      <c r="C344" s="4"/>
      <c r="D344" s="4" t="s">
        <v>2</v>
      </c>
      <c r="E344" s="4" t="s">
        <v>3</v>
      </c>
      <c r="F344" s="4" t="s">
        <v>4</v>
      </c>
      <c r="G344" s="4" t="s">
        <v>5</v>
      </c>
      <c r="H344" s="6" t="s">
        <v>6</v>
      </c>
      <c r="I344" s="6" t="s">
        <v>7</v>
      </c>
      <c r="J344" s="4">
        <v>2</v>
      </c>
      <c r="K344" s="4">
        <v>5</v>
      </c>
      <c r="L344" s="4">
        <v>31</v>
      </c>
      <c r="M344" s="4">
        <v>40</v>
      </c>
      <c r="N344" s="4">
        <v>21</v>
      </c>
      <c r="O344" s="4" t="s">
        <v>10</v>
      </c>
      <c r="P344" s="10"/>
      <c r="Q344" s="10"/>
      <c r="R344" s="84" t="s">
        <v>93</v>
      </c>
      <c r="S344" s="85" t="s">
        <v>205</v>
      </c>
    </row>
    <row r="345" spans="1:19">
      <c r="A345" s="118">
        <v>102</v>
      </c>
      <c r="B345" s="116" t="s">
        <v>54</v>
      </c>
      <c r="C345" s="116"/>
      <c r="D345" s="4"/>
      <c r="E345" s="4"/>
      <c r="F345" s="4"/>
      <c r="G345" s="4"/>
      <c r="H345" s="4"/>
      <c r="I345" s="5" t="s">
        <v>113</v>
      </c>
      <c r="J345" s="4">
        <v>50</v>
      </c>
      <c r="K345" s="4"/>
      <c r="L345" s="4"/>
      <c r="M345" s="4"/>
      <c r="N345" s="4"/>
      <c r="O345" s="4">
        <f>SUM(J345:N345)</f>
        <v>50</v>
      </c>
      <c r="P345" s="10"/>
      <c r="Q345" s="10"/>
      <c r="R345" s="10"/>
    </row>
    <row r="346" spans="1:19">
      <c r="A346" s="118"/>
      <c r="B346" s="116"/>
      <c r="C346" s="117"/>
      <c r="D346" s="4"/>
      <c r="E346" s="4"/>
      <c r="F346" s="4"/>
      <c r="G346" s="4"/>
      <c r="H346" s="4"/>
      <c r="I346" s="5" t="s">
        <v>81</v>
      </c>
      <c r="J346" s="4">
        <v>81</v>
      </c>
      <c r="K346" s="4"/>
      <c r="L346" s="19"/>
      <c r="M346" s="19"/>
      <c r="N346" s="4"/>
      <c r="O346" s="4">
        <f t="shared" ref="O346:O358" si="19">SUM(J346:N346)</f>
        <v>81</v>
      </c>
      <c r="P346" s="10"/>
      <c r="Q346" s="61" t="s">
        <v>113</v>
      </c>
      <c r="R346" s="61">
        <v>50</v>
      </c>
      <c r="S346">
        <v>900</v>
      </c>
    </row>
    <row r="347" spans="1:19">
      <c r="A347" s="118"/>
      <c r="B347" s="116"/>
      <c r="C347" s="117"/>
      <c r="D347" s="2" t="s">
        <v>156</v>
      </c>
      <c r="E347" s="20">
        <v>5</v>
      </c>
      <c r="F347" s="20">
        <v>5.35</v>
      </c>
      <c r="G347" s="20">
        <v>23.85</v>
      </c>
      <c r="H347" s="20">
        <v>213</v>
      </c>
      <c r="I347" s="5" t="s">
        <v>84</v>
      </c>
      <c r="J347" s="4">
        <v>40</v>
      </c>
      <c r="K347" s="4"/>
      <c r="L347" s="19"/>
      <c r="M347" s="19"/>
      <c r="N347" s="4"/>
      <c r="O347" s="4">
        <f t="shared" si="19"/>
        <v>40</v>
      </c>
      <c r="P347" s="10"/>
      <c r="Q347" s="61" t="s">
        <v>81</v>
      </c>
      <c r="R347" s="61">
        <v>81</v>
      </c>
      <c r="S347">
        <v>1458</v>
      </c>
    </row>
    <row r="348" spans="1:19">
      <c r="A348" s="118">
        <v>388</v>
      </c>
      <c r="B348" s="110" t="s">
        <v>186</v>
      </c>
      <c r="C348" s="140"/>
      <c r="D348" s="64"/>
      <c r="E348" s="69"/>
      <c r="F348" s="69"/>
      <c r="G348" s="69"/>
      <c r="H348" s="69"/>
      <c r="I348" s="5" t="s">
        <v>57</v>
      </c>
      <c r="J348" s="4">
        <v>50</v>
      </c>
      <c r="K348" s="4"/>
      <c r="L348" s="4"/>
      <c r="M348" s="4"/>
      <c r="N348" s="4"/>
      <c r="O348" s="4">
        <f t="shared" si="19"/>
        <v>50</v>
      </c>
      <c r="P348" s="10"/>
      <c r="Q348" s="61" t="s">
        <v>84</v>
      </c>
      <c r="R348" s="61">
        <v>46</v>
      </c>
      <c r="S348">
        <v>828</v>
      </c>
    </row>
    <row r="349" spans="1:19">
      <c r="A349" s="118"/>
      <c r="B349" s="112"/>
      <c r="C349" s="142"/>
      <c r="D349" s="64"/>
      <c r="E349" s="69"/>
      <c r="F349" s="69"/>
      <c r="G349" s="69"/>
      <c r="H349" s="69"/>
      <c r="I349" s="5" t="s">
        <v>198</v>
      </c>
      <c r="J349" s="4">
        <v>20</v>
      </c>
      <c r="K349" s="4"/>
      <c r="L349" s="19"/>
      <c r="M349" s="19"/>
      <c r="N349" s="4"/>
      <c r="O349" s="4">
        <f t="shared" si="19"/>
        <v>20</v>
      </c>
      <c r="P349" s="10"/>
      <c r="Q349" s="61" t="s">
        <v>57</v>
      </c>
      <c r="R349" s="61">
        <v>60</v>
      </c>
      <c r="S349">
        <v>1080</v>
      </c>
    </row>
    <row r="350" spans="1:19">
      <c r="A350" s="118"/>
      <c r="B350" s="114"/>
      <c r="C350" s="141"/>
      <c r="D350" s="2" t="s">
        <v>158</v>
      </c>
      <c r="E350" s="20">
        <v>17.2</v>
      </c>
      <c r="F350" s="20">
        <v>6.6</v>
      </c>
      <c r="G350" s="20">
        <v>27.6</v>
      </c>
      <c r="H350" s="20">
        <v>239</v>
      </c>
      <c r="I350" s="1" t="s">
        <v>87</v>
      </c>
      <c r="J350" s="4">
        <v>107</v>
      </c>
      <c r="K350" s="4"/>
      <c r="L350" s="19"/>
      <c r="M350" s="19"/>
      <c r="N350" s="4"/>
      <c r="O350" s="4">
        <f t="shared" si="19"/>
        <v>107</v>
      </c>
      <c r="P350" s="10"/>
      <c r="Q350" s="61" t="s">
        <v>112</v>
      </c>
      <c r="R350" s="61">
        <v>25</v>
      </c>
      <c r="S350">
        <v>450</v>
      </c>
    </row>
    <row r="351" spans="1:19">
      <c r="A351" s="118">
        <v>5</v>
      </c>
      <c r="B351" s="118" t="s">
        <v>12</v>
      </c>
      <c r="C351" s="107"/>
      <c r="D351" s="7"/>
      <c r="E351" s="21"/>
      <c r="F351" s="21"/>
      <c r="G351" s="21"/>
      <c r="H351" s="21"/>
      <c r="I351" s="5" t="s">
        <v>159</v>
      </c>
      <c r="J351" s="4">
        <v>34</v>
      </c>
      <c r="K351" s="4"/>
      <c r="L351" s="4"/>
      <c r="M351" s="4"/>
      <c r="N351" s="4"/>
      <c r="O351" s="4">
        <f t="shared" si="19"/>
        <v>34</v>
      </c>
      <c r="P351" s="10"/>
      <c r="Q351" s="61" t="s">
        <v>87</v>
      </c>
      <c r="R351" s="61">
        <v>107</v>
      </c>
      <c r="S351">
        <v>1926</v>
      </c>
    </row>
    <row r="352" spans="1:19">
      <c r="A352" s="118"/>
      <c r="B352" s="118"/>
      <c r="C352" s="107"/>
      <c r="D352" s="7"/>
      <c r="E352" s="21"/>
      <c r="F352" s="21"/>
      <c r="G352" s="21"/>
      <c r="H352" s="21"/>
      <c r="I352" s="5" t="s">
        <v>112</v>
      </c>
      <c r="J352" s="4">
        <v>5</v>
      </c>
      <c r="K352" s="4"/>
      <c r="L352" s="4"/>
      <c r="M352" s="4"/>
      <c r="N352" s="4"/>
      <c r="O352" s="4">
        <f t="shared" si="19"/>
        <v>5</v>
      </c>
      <c r="P352" s="10"/>
      <c r="Q352" s="61" t="s">
        <v>159</v>
      </c>
      <c r="R352" s="61">
        <v>34</v>
      </c>
      <c r="S352">
        <v>612</v>
      </c>
    </row>
    <row r="353" spans="1:20">
      <c r="A353" s="118"/>
      <c r="B353" s="118"/>
      <c r="C353" s="107"/>
      <c r="D353" s="2">
        <v>50</v>
      </c>
      <c r="E353" s="20">
        <v>4.0999999999999996</v>
      </c>
      <c r="F353" s="20">
        <v>0.6</v>
      </c>
      <c r="G353" s="20">
        <v>21</v>
      </c>
      <c r="H353" s="20">
        <v>105.8</v>
      </c>
      <c r="I353" s="5" t="s">
        <v>84</v>
      </c>
      <c r="J353" s="4">
        <v>6</v>
      </c>
      <c r="K353" s="4"/>
      <c r="L353" s="4"/>
      <c r="M353" s="4"/>
      <c r="N353" s="4"/>
      <c r="O353" s="4">
        <f t="shared" si="19"/>
        <v>6</v>
      </c>
      <c r="P353" s="10"/>
      <c r="Q353" s="61"/>
      <c r="R353" s="61"/>
    </row>
    <row r="354" spans="1:20">
      <c r="A354" s="118">
        <v>415</v>
      </c>
      <c r="B354" s="118" t="s">
        <v>118</v>
      </c>
      <c r="C354" s="107"/>
      <c r="D354" s="4"/>
      <c r="E354" s="4"/>
      <c r="F354" s="4"/>
      <c r="G354" s="4"/>
      <c r="H354" s="4"/>
      <c r="I354" s="5" t="s">
        <v>57</v>
      </c>
      <c r="J354" s="4">
        <v>10</v>
      </c>
      <c r="K354" s="4"/>
      <c r="L354" s="4"/>
      <c r="M354" s="4"/>
      <c r="N354" s="4"/>
      <c r="O354" s="4">
        <f t="shared" si="19"/>
        <v>10</v>
      </c>
      <c r="P354" s="10"/>
      <c r="Q354" s="61"/>
      <c r="R354" s="61"/>
    </row>
    <row r="355" spans="1:20">
      <c r="A355" s="118"/>
      <c r="B355" s="118"/>
      <c r="C355" s="118"/>
      <c r="D355" s="4"/>
      <c r="E355" s="4"/>
      <c r="F355" s="4"/>
      <c r="G355" s="4"/>
      <c r="H355" s="4"/>
      <c r="I355" s="1"/>
      <c r="J355" s="4"/>
      <c r="K355" s="4"/>
      <c r="L355" s="19"/>
      <c r="M355" s="19"/>
      <c r="N355" s="4"/>
      <c r="O355" s="4">
        <f t="shared" si="19"/>
        <v>0</v>
      </c>
      <c r="P355" s="10"/>
      <c r="Q355" s="61"/>
      <c r="R355" s="61"/>
    </row>
    <row r="356" spans="1:20">
      <c r="A356" s="118"/>
      <c r="B356" s="118"/>
      <c r="C356" s="118"/>
      <c r="D356" s="4" t="s">
        <v>102</v>
      </c>
      <c r="E356" s="4">
        <v>0</v>
      </c>
      <c r="F356" s="4">
        <v>0</v>
      </c>
      <c r="G356" s="4">
        <v>0</v>
      </c>
      <c r="H356" s="4">
        <v>182</v>
      </c>
      <c r="I356" s="1"/>
      <c r="J356" s="4"/>
      <c r="K356" s="4"/>
      <c r="L356" s="4"/>
      <c r="M356" s="4"/>
      <c r="N356" s="4"/>
      <c r="O356" s="4">
        <f t="shared" si="19"/>
        <v>0</v>
      </c>
      <c r="P356" s="10"/>
      <c r="Q356" s="61"/>
      <c r="R356" s="61"/>
    </row>
    <row r="357" spans="1:20">
      <c r="A357" s="98">
        <v>338</v>
      </c>
      <c r="B357" s="101"/>
      <c r="C357" s="102"/>
      <c r="D357" s="4"/>
      <c r="E357" s="4"/>
      <c r="F357" s="4"/>
      <c r="G357" s="4"/>
      <c r="H357" s="4"/>
      <c r="I357" s="5"/>
      <c r="J357" s="4"/>
      <c r="K357" s="4"/>
      <c r="L357" s="4"/>
      <c r="M357" s="4"/>
      <c r="N357" s="4"/>
      <c r="O357" s="4">
        <f t="shared" si="19"/>
        <v>0</v>
      </c>
      <c r="P357" s="10"/>
      <c r="Q357" s="61"/>
      <c r="R357" s="61"/>
    </row>
    <row r="358" spans="1:20">
      <c r="A358" s="100"/>
      <c r="B358" s="105"/>
      <c r="C358" s="106"/>
      <c r="D358" s="7"/>
      <c r="E358" s="4"/>
      <c r="F358" s="4"/>
      <c r="G358" s="4"/>
      <c r="H358" s="4"/>
      <c r="I358" s="5"/>
      <c r="J358" s="4"/>
      <c r="K358" s="4"/>
      <c r="L358" s="4"/>
      <c r="M358" s="4"/>
      <c r="N358" s="4"/>
      <c r="O358" s="4">
        <f t="shared" si="19"/>
        <v>0</v>
      </c>
      <c r="P358" s="10"/>
      <c r="Q358" s="61"/>
      <c r="R358" s="61"/>
    </row>
    <row r="359" spans="1:20">
      <c r="A359" s="56"/>
      <c r="B359" s="118"/>
      <c r="C359" s="118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>
        <f>SUM(J359:N359)</f>
        <v>0</v>
      </c>
      <c r="P359" s="10"/>
      <c r="Q359" s="61"/>
      <c r="R359" s="61"/>
    </row>
    <row r="360" spans="1:20">
      <c r="A360" s="107" t="s">
        <v>9</v>
      </c>
      <c r="B360" s="108"/>
      <c r="C360" s="109"/>
      <c r="D360" s="4"/>
      <c r="E360" s="4">
        <f>SUM(E345:E359)</f>
        <v>26.299999999999997</v>
      </c>
      <c r="F360" s="4">
        <f>SUM(F345:F359)</f>
        <v>12.549999999999999</v>
      </c>
      <c r="G360" s="4">
        <f>SUM(G345:G359)</f>
        <v>72.45</v>
      </c>
      <c r="H360" s="4">
        <f>SUM(H345:H359)</f>
        <v>739.8</v>
      </c>
      <c r="I360" s="4"/>
      <c r="J360" s="4"/>
      <c r="K360" s="4"/>
      <c r="L360" s="4"/>
      <c r="M360" s="4"/>
      <c r="N360" s="4"/>
      <c r="O360" s="4"/>
      <c r="P360" s="10"/>
      <c r="Q360" s="61"/>
      <c r="R360" s="61"/>
    </row>
    <row r="361" spans="1:20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0"/>
      <c r="Q361" s="61"/>
      <c r="R361" s="61"/>
    </row>
    <row r="362" spans="1:20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0"/>
      <c r="Q362" s="10"/>
      <c r="R362" s="10"/>
    </row>
    <row r="363" spans="1:20">
      <c r="A363" s="10"/>
      <c r="B363" s="10"/>
      <c r="C363" s="10"/>
    </row>
    <row r="364" spans="1:20">
      <c r="A364" s="4" t="s">
        <v>0</v>
      </c>
      <c r="B364" s="107" t="s">
        <v>199</v>
      </c>
      <c r="C364" s="108"/>
      <c r="D364" s="108"/>
      <c r="E364" s="108"/>
      <c r="F364" s="108"/>
      <c r="G364" s="108"/>
      <c r="H364" s="108"/>
      <c r="I364" s="108"/>
      <c r="J364" s="108"/>
      <c r="K364" s="108"/>
      <c r="L364" s="109"/>
      <c r="M364" s="4"/>
      <c r="N364" s="4"/>
      <c r="O364" s="4"/>
      <c r="P364" s="10"/>
      <c r="Q364" s="10"/>
      <c r="R364" s="10"/>
    </row>
    <row r="365" spans="1:20" ht="15" customHeight="1">
      <c r="A365" s="4"/>
      <c r="B365" s="4" t="s">
        <v>1</v>
      </c>
      <c r="C365" s="4"/>
      <c r="D365" s="4" t="s">
        <v>2</v>
      </c>
      <c r="E365" s="4" t="s">
        <v>3</v>
      </c>
      <c r="F365" s="4" t="s">
        <v>4</v>
      </c>
      <c r="G365" s="4" t="s">
        <v>5</v>
      </c>
      <c r="H365" s="6" t="s">
        <v>6</v>
      </c>
      <c r="I365" s="6" t="s">
        <v>7</v>
      </c>
      <c r="J365" s="4">
        <v>2</v>
      </c>
      <c r="K365" s="4">
        <v>5</v>
      </c>
      <c r="L365" s="4">
        <v>31</v>
      </c>
      <c r="M365" s="4">
        <v>40</v>
      </c>
      <c r="N365" s="4">
        <v>21</v>
      </c>
      <c r="O365" s="4" t="s">
        <v>10</v>
      </c>
      <c r="P365" s="10"/>
      <c r="Q365" s="10"/>
      <c r="R365" s="84" t="s">
        <v>93</v>
      </c>
      <c r="S365" s="85" t="s">
        <v>125</v>
      </c>
      <c r="T365" t="s">
        <v>72</v>
      </c>
    </row>
    <row r="366" spans="1:20">
      <c r="A366" s="98">
        <v>210</v>
      </c>
      <c r="B366" s="110" t="s">
        <v>140</v>
      </c>
      <c r="C366" s="111"/>
      <c r="D366" s="4"/>
      <c r="E366" s="4"/>
      <c r="F366" s="4"/>
      <c r="G366" s="4"/>
      <c r="H366" s="4"/>
      <c r="I366" s="4" t="s">
        <v>115</v>
      </c>
      <c r="J366" s="4">
        <v>500</v>
      </c>
      <c r="K366" s="4"/>
      <c r="L366" s="4"/>
      <c r="M366" s="4"/>
      <c r="N366" s="4"/>
      <c r="O366" s="4">
        <f>SUM(J366:N366)</f>
        <v>500</v>
      </c>
      <c r="P366" s="10"/>
      <c r="Q366" s="10"/>
      <c r="R366" s="10"/>
    </row>
    <row r="367" spans="1:20">
      <c r="A367" s="99"/>
      <c r="B367" s="112"/>
      <c r="C367" s="113"/>
      <c r="D367" s="13"/>
      <c r="E367" s="13"/>
      <c r="F367" s="13"/>
      <c r="G367" s="13"/>
      <c r="H367" s="13"/>
      <c r="I367" s="4" t="s">
        <v>143</v>
      </c>
      <c r="J367" s="4">
        <v>80</v>
      </c>
      <c r="K367" s="4"/>
      <c r="L367" s="4"/>
      <c r="M367" s="4"/>
      <c r="N367" s="4"/>
      <c r="O367" s="4">
        <f t="shared" ref="O367:O378" si="20">SUM(J367:N367)</f>
        <v>80</v>
      </c>
      <c r="P367" s="10"/>
      <c r="Q367" s="61" t="s">
        <v>115</v>
      </c>
      <c r="R367" s="61">
        <v>1000</v>
      </c>
      <c r="S367">
        <v>180</v>
      </c>
    </row>
    <row r="368" spans="1:20" ht="15" customHeight="1">
      <c r="A368" s="100"/>
      <c r="B368" s="114"/>
      <c r="C368" s="115"/>
      <c r="D368" s="8" t="s">
        <v>80</v>
      </c>
      <c r="E368" s="24">
        <v>4.3</v>
      </c>
      <c r="F368" s="24">
        <v>5</v>
      </c>
      <c r="G368" s="24">
        <v>21</v>
      </c>
      <c r="H368" s="24">
        <v>143</v>
      </c>
      <c r="I368" s="9" t="s">
        <v>144</v>
      </c>
      <c r="J368" s="4">
        <v>8</v>
      </c>
      <c r="K368" s="4"/>
      <c r="L368" s="4"/>
      <c r="M368" s="4"/>
      <c r="N368" s="4"/>
      <c r="O368" s="4">
        <f t="shared" si="20"/>
        <v>8</v>
      </c>
      <c r="P368" s="10"/>
      <c r="Q368" s="61" t="s">
        <v>143</v>
      </c>
      <c r="R368" s="61">
        <v>80</v>
      </c>
      <c r="S368">
        <v>144</v>
      </c>
    </row>
    <row r="369" spans="1:21">
      <c r="A369" s="98">
        <v>306</v>
      </c>
      <c r="B369" s="110" t="s">
        <v>141</v>
      </c>
      <c r="C369" s="111"/>
      <c r="D369" s="64"/>
      <c r="E369" s="64"/>
      <c r="F369" s="64"/>
      <c r="G369" s="64"/>
      <c r="H369" s="64"/>
      <c r="I369" s="9" t="s">
        <v>132</v>
      </c>
      <c r="J369" s="4">
        <v>6</v>
      </c>
      <c r="K369" s="4"/>
      <c r="L369" s="4"/>
      <c r="M369" s="4"/>
      <c r="N369" s="4"/>
      <c r="O369" s="4">
        <f t="shared" si="20"/>
        <v>6</v>
      </c>
      <c r="P369" s="10"/>
      <c r="Q369" s="61" t="s">
        <v>121</v>
      </c>
      <c r="R369" s="61">
        <v>8</v>
      </c>
      <c r="S369">
        <v>144</v>
      </c>
    </row>
    <row r="370" spans="1:21">
      <c r="A370" s="99"/>
      <c r="B370" s="112"/>
      <c r="C370" s="113"/>
      <c r="D370" s="7"/>
      <c r="E370" s="7"/>
      <c r="F370" s="7"/>
      <c r="G370" s="7"/>
      <c r="H370" s="7"/>
      <c r="I370" s="9" t="s">
        <v>103</v>
      </c>
      <c r="J370" s="4">
        <v>20.2</v>
      </c>
      <c r="K370" s="4"/>
      <c r="L370" s="4"/>
      <c r="M370" s="4"/>
      <c r="N370" s="4"/>
      <c r="O370" s="4">
        <f t="shared" si="20"/>
        <v>20.2</v>
      </c>
      <c r="P370" s="10"/>
      <c r="Q370" s="61" t="s">
        <v>132</v>
      </c>
      <c r="R370" s="61">
        <v>106</v>
      </c>
      <c r="S370">
        <v>1908</v>
      </c>
    </row>
    <row r="371" spans="1:21">
      <c r="A371" s="100"/>
      <c r="B371" s="114"/>
      <c r="C371" s="115"/>
      <c r="D371" s="97" t="s">
        <v>101</v>
      </c>
      <c r="E371" s="2">
        <v>2.6</v>
      </c>
      <c r="F371" s="2">
        <v>9.3000000000000007</v>
      </c>
      <c r="G371" s="20">
        <v>14.2</v>
      </c>
      <c r="H371" s="2">
        <v>165</v>
      </c>
      <c r="I371" s="9" t="s">
        <v>88</v>
      </c>
      <c r="J371" s="4">
        <v>30</v>
      </c>
      <c r="K371" s="4"/>
      <c r="L371" s="4"/>
      <c r="M371" s="4"/>
      <c r="N371" s="4"/>
      <c r="O371" s="4">
        <f t="shared" si="20"/>
        <v>30</v>
      </c>
      <c r="P371" s="10"/>
      <c r="Q371" s="61" t="s">
        <v>103</v>
      </c>
      <c r="R371" s="61">
        <v>20</v>
      </c>
      <c r="S371">
        <v>360</v>
      </c>
    </row>
    <row r="372" spans="1:21">
      <c r="A372" s="98">
        <v>348</v>
      </c>
      <c r="B372" s="101" t="s">
        <v>142</v>
      </c>
      <c r="C372" s="102"/>
      <c r="D372" s="4"/>
      <c r="E372" s="4"/>
      <c r="F372" s="4"/>
      <c r="G372" s="4"/>
      <c r="H372" s="4"/>
      <c r="I372" s="41" t="s">
        <v>105</v>
      </c>
      <c r="J372" s="4">
        <v>20</v>
      </c>
      <c r="K372" s="4"/>
      <c r="L372" s="4"/>
      <c r="M372" s="4"/>
      <c r="N372" s="4"/>
      <c r="O372" s="4">
        <f t="shared" si="20"/>
        <v>20</v>
      </c>
      <c r="P372" s="10"/>
      <c r="Q372" s="61" t="s">
        <v>105</v>
      </c>
      <c r="R372" s="61">
        <v>20</v>
      </c>
      <c r="S372">
        <v>360</v>
      </c>
    </row>
    <row r="373" spans="1:21">
      <c r="A373" s="99"/>
      <c r="B373" s="103"/>
      <c r="C373" s="104"/>
      <c r="D373" s="4"/>
      <c r="E373" s="4"/>
      <c r="F373" s="4"/>
      <c r="G373" s="4"/>
      <c r="H373" s="4"/>
      <c r="I373" s="4" t="s">
        <v>115</v>
      </c>
      <c r="J373" s="4">
        <v>500</v>
      </c>
      <c r="K373" s="4"/>
      <c r="L373" s="4"/>
      <c r="M373" s="4"/>
      <c r="N373" s="4"/>
      <c r="O373" s="4">
        <f t="shared" si="20"/>
        <v>500</v>
      </c>
      <c r="P373" s="10"/>
      <c r="Q373" s="61"/>
      <c r="R373" s="61"/>
    </row>
    <row r="374" spans="1:21">
      <c r="A374" s="100"/>
      <c r="B374" s="105"/>
      <c r="C374" s="106"/>
      <c r="D374" s="4" t="s">
        <v>80</v>
      </c>
      <c r="E374" s="4">
        <v>3.8</v>
      </c>
      <c r="F374" s="4">
        <v>3.2</v>
      </c>
      <c r="G374" s="4">
        <v>26.7</v>
      </c>
      <c r="H374" s="4">
        <v>151</v>
      </c>
      <c r="I374" s="4" t="s">
        <v>132</v>
      </c>
      <c r="J374" s="4">
        <v>100</v>
      </c>
      <c r="K374" s="4"/>
      <c r="L374" s="4"/>
      <c r="M374" s="4"/>
      <c r="N374" s="4"/>
      <c r="O374" s="4">
        <f t="shared" si="20"/>
        <v>100</v>
      </c>
      <c r="P374" s="10"/>
      <c r="Q374" s="10"/>
      <c r="R374" s="10"/>
    </row>
    <row r="375" spans="1:21">
      <c r="A375" s="98">
        <v>5</v>
      </c>
      <c r="B375" s="101"/>
      <c r="C375" s="10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>
        <f t="shared" si="20"/>
        <v>0</v>
      </c>
      <c r="P375" s="10"/>
      <c r="Q375" s="10"/>
      <c r="R375" s="10"/>
    </row>
    <row r="376" spans="1:21">
      <c r="A376" s="99"/>
      <c r="B376" s="103"/>
      <c r="C376" s="10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>
        <f t="shared" si="20"/>
        <v>0</v>
      </c>
      <c r="P376" s="10"/>
      <c r="Q376" s="10"/>
      <c r="R376" s="10"/>
    </row>
    <row r="377" spans="1:21">
      <c r="A377" s="100"/>
      <c r="B377" s="105"/>
      <c r="C377" s="106"/>
      <c r="D377" s="7"/>
      <c r="E377" s="7"/>
      <c r="F377" s="7"/>
      <c r="G377" s="7"/>
      <c r="H377" s="27"/>
      <c r="I377" s="4"/>
      <c r="J377" s="4"/>
      <c r="K377" s="4"/>
      <c r="L377" s="19"/>
      <c r="M377" s="4"/>
      <c r="N377" s="4"/>
      <c r="O377" s="4">
        <f t="shared" si="20"/>
        <v>0</v>
      </c>
      <c r="P377" s="10"/>
      <c r="Q377" s="10"/>
      <c r="R377" s="10"/>
    </row>
    <row r="378" spans="1:21">
      <c r="A378" s="93"/>
      <c r="B378" s="107"/>
      <c r="C378" s="109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>
        <f t="shared" si="20"/>
        <v>0</v>
      </c>
      <c r="P378" s="10"/>
      <c r="Q378" s="10"/>
      <c r="R378" s="10"/>
    </row>
    <row r="379" spans="1:21">
      <c r="A379" s="107" t="s">
        <v>9</v>
      </c>
      <c r="B379" s="108"/>
      <c r="C379" s="109"/>
      <c r="D379" s="4"/>
      <c r="E379" s="4">
        <f>SUM(E366:E378)</f>
        <v>10.7</v>
      </c>
      <c r="F379" s="4">
        <f>SUM(F366:F378)</f>
        <v>17.5</v>
      </c>
      <c r="G379" s="4">
        <f>SUM(G366:G378)</f>
        <v>61.900000000000006</v>
      </c>
      <c r="H379" s="4">
        <f>SUM(H366:H378)</f>
        <v>459</v>
      </c>
      <c r="I379" s="4"/>
      <c r="J379" s="4"/>
      <c r="K379" s="4"/>
      <c r="L379" s="4"/>
      <c r="M379" s="4"/>
      <c r="N379" s="4"/>
      <c r="O379" s="4"/>
      <c r="P379" s="10"/>
      <c r="Q379" s="10"/>
      <c r="R379" s="10"/>
    </row>
    <row r="380" spans="1:21">
      <c r="A380" s="10"/>
    </row>
    <row r="381" spans="1:21">
      <c r="A381" s="10"/>
      <c r="B381" s="4" t="s">
        <v>0</v>
      </c>
      <c r="C381" s="107" t="s">
        <v>11</v>
      </c>
      <c r="D381" s="108"/>
      <c r="E381" s="108"/>
      <c r="F381" s="108"/>
      <c r="G381" s="108"/>
      <c r="H381" s="108"/>
      <c r="I381" s="108"/>
      <c r="J381" s="108"/>
      <c r="K381" s="108"/>
      <c r="L381" s="108"/>
      <c r="M381" s="109"/>
      <c r="N381" s="4"/>
      <c r="O381" s="4"/>
      <c r="P381" s="4"/>
      <c r="Q381" s="10"/>
      <c r="R381" s="10"/>
      <c r="S381" s="10"/>
    </row>
    <row r="382" spans="1:21" ht="15" customHeight="1">
      <c r="A382" s="10"/>
      <c r="B382" s="46"/>
      <c r="C382" s="46" t="s">
        <v>1</v>
      </c>
      <c r="D382" s="46"/>
      <c r="E382" s="46" t="s">
        <v>2</v>
      </c>
      <c r="F382" s="46" t="s">
        <v>3</v>
      </c>
      <c r="G382" s="46" t="s">
        <v>4</v>
      </c>
      <c r="H382" s="46" t="s">
        <v>5</v>
      </c>
      <c r="I382" s="48" t="s">
        <v>6</v>
      </c>
      <c r="J382" s="48" t="s">
        <v>7</v>
      </c>
      <c r="K382" s="46">
        <v>2</v>
      </c>
      <c r="L382" s="46">
        <v>5</v>
      </c>
      <c r="M382" s="46">
        <v>31</v>
      </c>
      <c r="N382" s="46">
        <v>40</v>
      </c>
      <c r="O382" s="46">
        <v>21</v>
      </c>
      <c r="P382" s="46" t="s">
        <v>10</v>
      </c>
      <c r="Q382" s="66"/>
      <c r="R382" s="10"/>
      <c r="S382" s="84" t="s">
        <v>93</v>
      </c>
      <c r="T382" s="85" t="s">
        <v>125</v>
      </c>
      <c r="U382" t="s">
        <v>72</v>
      </c>
    </row>
    <row r="383" spans="1:21">
      <c r="A383" s="10"/>
      <c r="B383" s="98">
        <v>45</v>
      </c>
      <c r="C383" s="110" t="s">
        <v>146</v>
      </c>
      <c r="D383" s="111"/>
      <c r="E383" s="7"/>
      <c r="F383" s="7"/>
      <c r="G383" s="7"/>
      <c r="H383" s="7"/>
      <c r="I383" s="7"/>
      <c r="J383" s="4" t="s">
        <v>117</v>
      </c>
      <c r="K383" s="4">
        <v>11</v>
      </c>
      <c r="L383" s="4"/>
      <c r="M383" s="4"/>
      <c r="N383" s="4"/>
      <c r="O383" s="4"/>
      <c r="P383" s="4">
        <f>SUM(K383:O383)</f>
        <v>11</v>
      </c>
      <c r="Q383" s="10"/>
      <c r="R383" s="66"/>
      <c r="S383" s="10"/>
    </row>
    <row r="384" spans="1:21">
      <c r="A384" s="10"/>
      <c r="B384" s="99"/>
      <c r="C384" s="112"/>
      <c r="D384" s="113"/>
      <c r="E384" s="7"/>
      <c r="F384" s="7"/>
      <c r="G384" s="7"/>
      <c r="H384" s="7"/>
      <c r="I384" s="7"/>
      <c r="J384" s="4" t="s">
        <v>113</v>
      </c>
      <c r="K384" s="4">
        <v>36</v>
      </c>
      <c r="L384" s="4"/>
      <c r="M384" s="4"/>
      <c r="N384" s="4"/>
      <c r="O384" s="4"/>
      <c r="P384" s="4">
        <f t="shared" ref="P384:P396" si="21">SUM(K384:O384)</f>
        <v>36</v>
      </c>
      <c r="Q384" s="10"/>
      <c r="R384" s="61" t="s">
        <v>117</v>
      </c>
      <c r="S384" s="61">
        <v>11</v>
      </c>
      <c r="T384">
        <v>198</v>
      </c>
    </row>
    <row r="385" spans="1:20" ht="15" customHeight="1">
      <c r="A385" s="10"/>
      <c r="B385" s="100"/>
      <c r="C385" s="114"/>
      <c r="D385" s="115"/>
      <c r="E385" s="2" t="s">
        <v>77</v>
      </c>
      <c r="F385" s="2">
        <v>6.5</v>
      </c>
      <c r="G385" s="2">
        <v>19.3</v>
      </c>
      <c r="H385" s="2">
        <v>48.2</v>
      </c>
      <c r="I385" s="2">
        <v>393</v>
      </c>
      <c r="J385" s="4" t="s">
        <v>57</v>
      </c>
      <c r="K385" s="4">
        <v>50</v>
      </c>
      <c r="L385" s="4"/>
      <c r="M385" s="4"/>
      <c r="N385" s="4"/>
      <c r="O385" s="4"/>
      <c r="P385" s="4">
        <f t="shared" si="21"/>
        <v>50</v>
      </c>
      <c r="Q385" s="10"/>
      <c r="R385" s="61" t="s">
        <v>113</v>
      </c>
      <c r="S385" s="61">
        <v>36</v>
      </c>
      <c r="T385">
        <v>648</v>
      </c>
    </row>
    <row r="386" spans="1:20">
      <c r="A386" s="10"/>
      <c r="B386" s="98">
        <v>312</v>
      </c>
      <c r="C386" s="110" t="s">
        <v>147</v>
      </c>
      <c r="D386" s="111"/>
      <c r="E386" s="64"/>
      <c r="F386" s="64"/>
      <c r="G386" s="64"/>
      <c r="H386" s="64"/>
      <c r="I386" s="64"/>
      <c r="J386" s="4" t="s">
        <v>84</v>
      </c>
      <c r="K386" s="4">
        <v>13</v>
      </c>
      <c r="L386" s="4"/>
      <c r="M386" s="4"/>
      <c r="N386" s="19"/>
      <c r="O386" s="4"/>
      <c r="P386" s="4">
        <f t="shared" si="21"/>
        <v>13</v>
      </c>
      <c r="Q386" s="10"/>
      <c r="R386" s="61" t="s">
        <v>57</v>
      </c>
      <c r="S386" s="61">
        <v>100</v>
      </c>
      <c r="T386">
        <v>1800</v>
      </c>
    </row>
    <row r="387" spans="1:20">
      <c r="A387" s="10"/>
      <c r="B387" s="99"/>
      <c r="C387" s="112"/>
      <c r="D387" s="113"/>
      <c r="E387" s="64"/>
      <c r="F387" s="64"/>
      <c r="G387" s="64"/>
      <c r="H387" s="64"/>
      <c r="I387" s="64"/>
      <c r="J387" s="4" t="s">
        <v>111</v>
      </c>
      <c r="K387" s="4">
        <v>30</v>
      </c>
      <c r="L387" s="4"/>
      <c r="M387" s="19"/>
      <c r="N387" s="19"/>
      <c r="O387" s="4"/>
      <c r="P387" s="4">
        <f t="shared" si="21"/>
        <v>30</v>
      </c>
      <c r="Q387" s="10"/>
      <c r="R387" s="61" t="s">
        <v>84</v>
      </c>
      <c r="S387" s="61">
        <v>18</v>
      </c>
      <c r="T387">
        <v>324</v>
      </c>
    </row>
    <row r="388" spans="1:20">
      <c r="A388" s="10"/>
      <c r="B388" s="100"/>
      <c r="C388" s="114"/>
      <c r="D388" s="115"/>
      <c r="E388" s="16" t="s">
        <v>148</v>
      </c>
      <c r="F388" s="90">
        <v>8.1</v>
      </c>
      <c r="G388" s="90">
        <v>4.5999999999999996</v>
      </c>
      <c r="H388" s="90">
        <v>7.9</v>
      </c>
      <c r="I388" s="90">
        <v>164</v>
      </c>
      <c r="J388" s="4" t="s">
        <v>112</v>
      </c>
      <c r="K388" s="4">
        <v>20</v>
      </c>
      <c r="L388" s="4"/>
      <c r="M388" s="4"/>
      <c r="N388" s="4"/>
      <c r="O388" s="4"/>
      <c r="P388" s="4">
        <f t="shared" si="21"/>
        <v>20</v>
      </c>
      <c r="Q388" s="10"/>
      <c r="R388" s="61" t="s">
        <v>111</v>
      </c>
      <c r="S388" s="61">
        <v>30</v>
      </c>
      <c r="T388">
        <v>540</v>
      </c>
    </row>
    <row r="389" spans="1:20">
      <c r="A389" s="10"/>
      <c r="B389" s="98" t="s">
        <v>27</v>
      </c>
      <c r="C389" s="110" t="s">
        <v>143</v>
      </c>
      <c r="D389" s="111"/>
      <c r="E389" s="7"/>
      <c r="F389" s="7"/>
      <c r="G389" s="7"/>
      <c r="H389" s="7"/>
      <c r="I389" s="7"/>
      <c r="J389" s="4" t="s">
        <v>87</v>
      </c>
      <c r="K389" s="4">
        <v>52</v>
      </c>
      <c r="L389" s="4"/>
      <c r="M389" s="4"/>
      <c r="N389" s="4"/>
      <c r="O389" s="4"/>
      <c r="P389" s="4">
        <f t="shared" si="21"/>
        <v>52</v>
      </c>
      <c r="Q389" s="10"/>
      <c r="R389" s="61" t="s">
        <v>112</v>
      </c>
      <c r="S389" s="61">
        <v>25</v>
      </c>
      <c r="T389">
        <v>450</v>
      </c>
    </row>
    <row r="390" spans="1:20">
      <c r="A390" s="10"/>
      <c r="B390" s="99"/>
      <c r="C390" s="112"/>
      <c r="D390" s="113"/>
      <c r="E390" s="7"/>
      <c r="F390" s="7"/>
      <c r="G390" s="7"/>
      <c r="H390" s="7"/>
      <c r="I390" s="7"/>
      <c r="J390" s="4" t="s">
        <v>95</v>
      </c>
      <c r="K390" s="4">
        <v>5</v>
      </c>
      <c r="L390" s="4"/>
      <c r="M390" s="4"/>
      <c r="N390" s="4"/>
      <c r="O390" s="4"/>
      <c r="P390" s="4">
        <f t="shared" si="21"/>
        <v>5</v>
      </c>
      <c r="Q390" s="10"/>
      <c r="R390" s="61" t="s">
        <v>87</v>
      </c>
      <c r="S390" s="61">
        <v>52</v>
      </c>
      <c r="T390">
        <v>936</v>
      </c>
    </row>
    <row r="391" spans="1:20">
      <c r="A391" s="10"/>
      <c r="B391" s="100"/>
      <c r="C391" s="114"/>
      <c r="D391" s="115"/>
      <c r="E391" s="2" t="s">
        <v>77</v>
      </c>
      <c r="F391" s="2">
        <v>0.2</v>
      </c>
      <c r="G391" s="2">
        <v>3.6</v>
      </c>
      <c r="H391" s="2">
        <v>190.5</v>
      </c>
      <c r="I391" s="2">
        <v>119.6</v>
      </c>
      <c r="J391" s="4" t="s">
        <v>84</v>
      </c>
      <c r="K391" s="4">
        <v>5</v>
      </c>
      <c r="L391" s="4"/>
      <c r="M391" s="4"/>
      <c r="N391" s="4"/>
      <c r="O391" s="4"/>
      <c r="P391" s="4">
        <f t="shared" si="21"/>
        <v>5</v>
      </c>
      <c r="Q391" s="10"/>
      <c r="R391" s="61" t="s">
        <v>150</v>
      </c>
      <c r="S391" s="61">
        <v>80</v>
      </c>
      <c r="T391">
        <v>1440</v>
      </c>
    </row>
    <row r="392" spans="1:20">
      <c r="A392" s="10"/>
      <c r="B392" s="98">
        <v>377</v>
      </c>
      <c r="C392" s="101" t="s">
        <v>145</v>
      </c>
      <c r="D392" s="102"/>
      <c r="E392" s="7"/>
      <c r="F392" s="7"/>
      <c r="G392" s="7"/>
      <c r="H392" s="7"/>
      <c r="I392" s="7"/>
      <c r="J392" s="4" t="s">
        <v>112</v>
      </c>
      <c r="K392" s="4">
        <v>5</v>
      </c>
      <c r="L392" s="4"/>
      <c r="M392" s="19"/>
      <c r="N392" s="19"/>
      <c r="O392" s="4"/>
      <c r="P392" s="4">
        <f t="shared" si="21"/>
        <v>5</v>
      </c>
      <c r="Q392" s="10"/>
      <c r="R392" s="61" t="s">
        <v>151</v>
      </c>
      <c r="S392" s="61">
        <v>13</v>
      </c>
      <c r="T392">
        <v>234</v>
      </c>
    </row>
    <row r="393" spans="1:20" ht="15" customHeight="1">
      <c r="A393" s="10"/>
      <c r="B393" s="99"/>
      <c r="C393" s="103"/>
      <c r="D393" s="104"/>
      <c r="E393" s="7"/>
      <c r="F393" s="7"/>
      <c r="G393" s="7"/>
      <c r="H393" s="7"/>
      <c r="I393" s="7"/>
      <c r="J393" s="4" t="s">
        <v>149</v>
      </c>
      <c r="K393" s="4">
        <v>13</v>
      </c>
      <c r="L393" s="4"/>
      <c r="M393" s="4"/>
      <c r="N393" s="4"/>
      <c r="O393" s="4"/>
      <c r="P393" s="4">
        <f t="shared" si="21"/>
        <v>13</v>
      </c>
      <c r="Q393" s="10"/>
      <c r="R393" s="61" t="s">
        <v>143</v>
      </c>
      <c r="S393" s="61">
        <v>70</v>
      </c>
      <c r="T393">
        <v>1260</v>
      </c>
    </row>
    <row r="394" spans="1:20">
      <c r="A394" s="10"/>
      <c r="B394" s="100"/>
      <c r="C394" s="105"/>
      <c r="D394" s="106"/>
      <c r="E394" s="90" t="s">
        <v>79</v>
      </c>
      <c r="F394" s="90">
        <v>1.3</v>
      </c>
      <c r="G394" s="90">
        <v>0.1</v>
      </c>
      <c r="H394" s="18">
        <v>14.6</v>
      </c>
      <c r="I394" s="90">
        <v>65</v>
      </c>
      <c r="J394" s="4" t="s">
        <v>95</v>
      </c>
      <c r="K394" s="4">
        <v>75</v>
      </c>
      <c r="L394" s="4"/>
      <c r="M394" s="4"/>
      <c r="N394" s="19"/>
      <c r="O394" s="4"/>
      <c r="P394" s="4">
        <f t="shared" si="21"/>
        <v>75</v>
      </c>
      <c r="Q394" s="10"/>
      <c r="R394" s="61"/>
      <c r="S394" s="61"/>
    </row>
    <row r="395" spans="1:20">
      <c r="A395" s="10"/>
      <c r="B395" s="98">
        <v>5</v>
      </c>
      <c r="C395" s="101" t="s">
        <v>118</v>
      </c>
      <c r="D395" s="102"/>
      <c r="E395" s="15"/>
      <c r="F395" s="15"/>
      <c r="G395" s="15"/>
      <c r="H395" s="15"/>
      <c r="I395" s="15"/>
      <c r="J395" s="4" t="s">
        <v>143</v>
      </c>
      <c r="K395" s="4">
        <v>70</v>
      </c>
      <c r="L395" s="4"/>
      <c r="M395" s="4"/>
      <c r="N395" s="4"/>
      <c r="O395" s="4"/>
      <c r="P395" s="4">
        <f t="shared" si="21"/>
        <v>70</v>
      </c>
      <c r="Q395" s="10"/>
      <c r="R395" s="61"/>
      <c r="S395" s="61"/>
    </row>
    <row r="396" spans="1:20" ht="15" customHeight="1">
      <c r="A396" s="10"/>
      <c r="B396" s="99"/>
      <c r="C396" s="103"/>
      <c r="D396" s="104"/>
      <c r="E396" s="4"/>
      <c r="F396" s="4"/>
      <c r="G396" s="4"/>
      <c r="H396" s="4"/>
      <c r="I396" s="4"/>
      <c r="J396" s="4" t="s">
        <v>57</v>
      </c>
      <c r="K396" s="4">
        <v>50</v>
      </c>
      <c r="L396" s="4"/>
      <c r="M396" s="4"/>
      <c r="N396" s="4"/>
      <c r="O396" s="4"/>
      <c r="P396" s="4">
        <f t="shared" si="21"/>
        <v>50</v>
      </c>
      <c r="Q396" s="10"/>
      <c r="R396" s="61"/>
      <c r="S396" s="61"/>
    </row>
    <row r="397" spans="1:20">
      <c r="A397" s="10"/>
      <c r="B397" s="100"/>
      <c r="C397" s="105"/>
      <c r="D397" s="106"/>
      <c r="E397" s="7" t="s">
        <v>102</v>
      </c>
      <c r="F397" s="7">
        <v>0</v>
      </c>
      <c r="G397" s="7">
        <v>0</v>
      </c>
      <c r="H397" s="7">
        <v>34</v>
      </c>
      <c r="I397" s="27">
        <v>136</v>
      </c>
      <c r="J397" s="4"/>
      <c r="K397" s="4"/>
      <c r="L397" s="4"/>
      <c r="M397" s="4"/>
      <c r="N397" s="4"/>
      <c r="O397" s="4"/>
      <c r="P397" s="4">
        <f>SUM(K397:O397)</f>
        <v>0</v>
      </c>
      <c r="Q397" s="10"/>
      <c r="R397" s="61"/>
      <c r="S397" s="61"/>
    </row>
    <row r="398" spans="1:20" ht="28.5" customHeight="1">
      <c r="B398" s="107" t="s">
        <v>9</v>
      </c>
      <c r="C398" s="108"/>
      <c r="D398" s="109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10"/>
      <c r="R398" s="10"/>
      <c r="S398" s="10"/>
    </row>
    <row r="403" spans="1:20">
      <c r="A403" s="10"/>
      <c r="B403" s="10"/>
      <c r="C403" s="10"/>
      <c r="D403" s="10"/>
      <c r="E403" s="10"/>
      <c r="F403" s="10"/>
      <c r="G403" s="132"/>
      <c r="H403" s="132"/>
      <c r="I403" s="132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20">
      <c r="A404" s="4" t="s">
        <v>53</v>
      </c>
      <c r="B404" s="107" t="s">
        <v>200</v>
      </c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9"/>
      <c r="P404" s="10"/>
      <c r="Q404" s="10"/>
      <c r="R404" s="10"/>
      <c r="S404" t="s">
        <v>71</v>
      </c>
      <c r="T404" t="s">
        <v>72</v>
      </c>
    </row>
    <row r="405" spans="1:20" ht="36.75">
      <c r="A405" s="4"/>
      <c r="B405" s="4" t="s">
        <v>1</v>
      </c>
      <c r="C405" s="4"/>
      <c r="D405" s="4" t="s">
        <v>2</v>
      </c>
      <c r="E405" s="4" t="s">
        <v>3</v>
      </c>
      <c r="F405" s="4" t="s">
        <v>4</v>
      </c>
      <c r="G405" s="4" t="s">
        <v>5</v>
      </c>
      <c r="H405" s="6" t="s">
        <v>6</v>
      </c>
      <c r="I405" s="6" t="s">
        <v>7</v>
      </c>
      <c r="J405" s="4">
        <v>2</v>
      </c>
      <c r="K405" s="4">
        <v>5</v>
      </c>
      <c r="L405" s="4">
        <v>31</v>
      </c>
      <c r="M405" s="4">
        <v>40</v>
      </c>
      <c r="N405" s="4">
        <v>21</v>
      </c>
      <c r="O405" s="4" t="s">
        <v>10</v>
      </c>
      <c r="P405" s="10"/>
      <c r="Q405" s="39"/>
      <c r="R405" s="86" t="s">
        <v>94</v>
      </c>
      <c r="S405" s="85" t="s">
        <v>202</v>
      </c>
    </row>
    <row r="406" spans="1:20">
      <c r="A406" s="118">
        <v>181</v>
      </c>
      <c r="B406" s="119" t="s">
        <v>62</v>
      </c>
      <c r="C406" s="119"/>
      <c r="D406" s="4"/>
      <c r="E406" s="4"/>
      <c r="F406" s="4"/>
      <c r="G406" s="4"/>
      <c r="H406" s="77"/>
      <c r="I406" s="11" t="s">
        <v>63</v>
      </c>
      <c r="J406" s="4">
        <v>50</v>
      </c>
      <c r="K406" s="4"/>
      <c r="L406" s="4">
        <v>1.05</v>
      </c>
      <c r="M406" s="4">
        <f>M405*$R$4</f>
        <v>2000</v>
      </c>
      <c r="N406" s="4"/>
      <c r="O406" s="4">
        <f>SUM(J406:N406)</f>
        <v>2051.0500000000002</v>
      </c>
      <c r="P406" s="10"/>
      <c r="Q406" s="61" t="s">
        <v>69</v>
      </c>
      <c r="R406" s="61">
        <v>50</v>
      </c>
      <c r="S406">
        <v>900</v>
      </c>
      <c r="T406">
        <v>36</v>
      </c>
    </row>
    <row r="407" spans="1:20">
      <c r="A407" s="118"/>
      <c r="B407" s="119"/>
      <c r="C407" s="119"/>
      <c r="D407" s="4"/>
      <c r="E407" s="4"/>
      <c r="F407" s="4"/>
      <c r="G407" s="4"/>
      <c r="H407" s="77"/>
      <c r="I407" s="9" t="s">
        <v>39</v>
      </c>
      <c r="J407" s="4">
        <v>0.16</v>
      </c>
      <c r="K407" s="4"/>
      <c r="L407" s="4">
        <f>L405*$R$5</f>
        <v>0.496</v>
      </c>
      <c r="M407" s="4">
        <f>M405*$R$5</f>
        <v>0.64</v>
      </c>
      <c r="N407" s="4"/>
      <c r="O407" s="4">
        <f t="shared" ref="O407:O416" si="22">SUM(J407:N407)</f>
        <v>1.296</v>
      </c>
      <c r="P407" s="10"/>
      <c r="Q407" s="61" t="s">
        <v>39</v>
      </c>
      <c r="R407" s="61">
        <v>1.6E-2</v>
      </c>
      <c r="S407">
        <v>288</v>
      </c>
      <c r="T407">
        <v>144</v>
      </c>
    </row>
    <row r="408" spans="1:20">
      <c r="A408" s="118"/>
      <c r="B408" s="119"/>
      <c r="C408" s="119"/>
      <c r="D408" s="40" t="s">
        <v>33</v>
      </c>
      <c r="E408" s="40">
        <v>5</v>
      </c>
      <c r="F408" s="40">
        <v>8.9</v>
      </c>
      <c r="G408" s="40">
        <v>36.1</v>
      </c>
      <c r="H408" s="78">
        <v>245</v>
      </c>
      <c r="I408" s="9" t="s">
        <v>14</v>
      </c>
      <c r="J408" s="19">
        <v>0.01</v>
      </c>
      <c r="K408" s="19"/>
      <c r="L408" s="19">
        <f>L405*$R$6</f>
        <v>11.78</v>
      </c>
      <c r="M408" s="19">
        <f>M405*$R$6</f>
        <v>15.2</v>
      </c>
      <c r="N408" s="4"/>
      <c r="O408" s="4">
        <f t="shared" si="22"/>
        <v>26.99</v>
      </c>
      <c r="P408" s="10"/>
      <c r="Q408" s="61" t="s">
        <v>14</v>
      </c>
      <c r="R408" s="70">
        <f>J408+J412</f>
        <v>0.38</v>
      </c>
      <c r="S408">
        <v>667</v>
      </c>
      <c r="T408">
        <v>84</v>
      </c>
    </row>
    <row r="409" spans="1:20">
      <c r="A409" s="118">
        <v>376</v>
      </c>
      <c r="B409" s="130" t="s">
        <v>13</v>
      </c>
      <c r="C409" s="130"/>
      <c r="D409" s="7"/>
      <c r="E409" s="7"/>
      <c r="F409" s="7"/>
      <c r="G409" s="7"/>
      <c r="H409" s="79"/>
      <c r="I409" s="9" t="s">
        <v>40</v>
      </c>
      <c r="J409" s="4">
        <v>0.01</v>
      </c>
      <c r="K409" s="4">
        <f>K405*$R$7</f>
        <v>12.999999999999998</v>
      </c>
      <c r="L409" s="4">
        <f>L405*$R$7</f>
        <v>80.599999999999994</v>
      </c>
      <c r="M409" s="4">
        <f>M405*$R$7</f>
        <v>103.99999999999999</v>
      </c>
      <c r="N409" s="4"/>
      <c r="O409" s="4">
        <f t="shared" si="22"/>
        <v>197.60999999999996</v>
      </c>
      <c r="P409" s="10"/>
      <c r="Q409" s="61" t="s">
        <v>40</v>
      </c>
      <c r="R409" s="61">
        <f>J409+J413</f>
        <v>2.5999999999999996</v>
      </c>
      <c r="S409">
        <v>468</v>
      </c>
      <c r="T409">
        <v>57</v>
      </c>
    </row>
    <row r="410" spans="1:20" ht="15" customHeight="1">
      <c r="A410" s="118"/>
      <c r="B410" s="130"/>
      <c r="C410" s="130"/>
      <c r="D410" s="7"/>
      <c r="E410" s="7"/>
      <c r="F410" s="7"/>
      <c r="G410" s="7"/>
      <c r="H410" s="80"/>
      <c r="I410" s="9" t="s">
        <v>36</v>
      </c>
      <c r="J410" s="4">
        <f>J405*R410</f>
        <v>4.0000000000000001E-3</v>
      </c>
      <c r="K410" s="4">
        <f>K405*R410</f>
        <v>0.01</v>
      </c>
      <c r="L410" s="4">
        <f>L405*R410</f>
        <v>6.2E-2</v>
      </c>
      <c r="M410" s="4">
        <f>M405*R410</f>
        <v>0.08</v>
      </c>
      <c r="N410" s="4"/>
      <c r="O410" s="4">
        <f t="shared" si="22"/>
        <v>0.156</v>
      </c>
      <c r="P410" s="10"/>
      <c r="Q410" s="61" t="s">
        <v>36</v>
      </c>
      <c r="R410" s="61">
        <v>2E-3</v>
      </c>
      <c r="S410">
        <v>36</v>
      </c>
      <c r="T410">
        <v>44</v>
      </c>
    </row>
    <row r="411" spans="1:20">
      <c r="A411" s="118"/>
      <c r="B411" s="130"/>
      <c r="C411" s="130"/>
      <c r="D411" s="7" t="s">
        <v>8</v>
      </c>
      <c r="E411" s="7">
        <v>7.0000000000000007E-2</v>
      </c>
      <c r="F411" s="7">
        <v>0.02</v>
      </c>
      <c r="G411" s="7">
        <v>15</v>
      </c>
      <c r="H411" s="80">
        <v>60</v>
      </c>
      <c r="I411" s="9" t="s">
        <v>66</v>
      </c>
      <c r="J411" s="4">
        <v>37.04</v>
      </c>
      <c r="K411" s="4"/>
      <c r="L411" s="4">
        <v>3</v>
      </c>
      <c r="M411" s="4">
        <v>3</v>
      </c>
      <c r="N411" s="4"/>
      <c r="O411" s="4">
        <f t="shared" si="22"/>
        <v>43.04</v>
      </c>
      <c r="P411" s="10"/>
      <c r="Q411" s="61" t="s">
        <v>66</v>
      </c>
      <c r="R411" s="61">
        <v>30</v>
      </c>
      <c r="S411">
        <v>540</v>
      </c>
      <c r="T411">
        <v>24</v>
      </c>
    </row>
    <row r="412" spans="1:20">
      <c r="A412" s="118">
        <v>2</v>
      </c>
      <c r="B412" s="130" t="s">
        <v>64</v>
      </c>
      <c r="C412" s="130"/>
      <c r="D412" s="7"/>
      <c r="E412" s="7"/>
      <c r="F412" s="7"/>
      <c r="G412" s="7"/>
      <c r="H412" s="80"/>
      <c r="I412" s="9" t="s">
        <v>14</v>
      </c>
      <c r="J412" s="35">
        <v>0.37</v>
      </c>
      <c r="K412" s="35">
        <f>K405*$R$10</f>
        <v>0.03</v>
      </c>
      <c r="L412" s="35">
        <f>L405*$R$10</f>
        <v>0.186</v>
      </c>
      <c r="M412" s="35">
        <f>M405*$R$10</f>
        <v>0.24</v>
      </c>
      <c r="N412" s="4"/>
      <c r="O412" s="4">
        <f t="shared" si="22"/>
        <v>0.82600000000000007</v>
      </c>
      <c r="P412" s="10"/>
      <c r="Q412" s="61" t="s">
        <v>67</v>
      </c>
      <c r="R412" s="61">
        <v>6.0000000000000001E-3</v>
      </c>
      <c r="S412">
        <v>11</v>
      </c>
      <c r="T412">
        <v>0.44</v>
      </c>
    </row>
    <row r="413" spans="1:20" ht="15" customHeight="1">
      <c r="A413" s="118"/>
      <c r="B413" s="130"/>
      <c r="C413" s="130"/>
      <c r="D413" s="7"/>
      <c r="E413" s="7"/>
      <c r="F413" s="7"/>
      <c r="G413" s="7"/>
      <c r="H413" s="80"/>
      <c r="I413" s="9" t="s">
        <v>40</v>
      </c>
      <c r="J413" s="4">
        <v>2.59</v>
      </c>
      <c r="K413" s="4">
        <f>K405*R413</f>
        <v>2.8000000000000001E-2</v>
      </c>
      <c r="L413" s="4">
        <v>0.61</v>
      </c>
      <c r="M413" s="4">
        <v>0.61</v>
      </c>
      <c r="N413" s="4"/>
      <c r="O413" s="4">
        <f t="shared" si="22"/>
        <v>3.8379999999999996</v>
      </c>
      <c r="P413" s="10"/>
      <c r="Q413" s="61" t="s">
        <v>70</v>
      </c>
      <c r="R413" s="61">
        <v>5.5999999999999999E-3</v>
      </c>
      <c r="S413">
        <v>11</v>
      </c>
      <c r="T413">
        <v>20</v>
      </c>
    </row>
    <row r="414" spans="1:20">
      <c r="A414" s="118"/>
      <c r="B414" s="130"/>
      <c r="C414" s="130"/>
      <c r="D414" s="7">
        <v>50</v>
      </c>
      <c r="E414" s="7" t="s">
        <v>65</v>
      </c>
      <c r="F414" s="38">
        <v>2.6</v>
      </c>
      <c r="G414" s="38">
        <v>27.1</v>
      </c>
      <c r="H414" s="80">
        <v>148</v>
      </c>
      <c r="I414" s="9" t="s">
        <v>67</v>
      </c>
      <c r="J414" s="4">
        <v>0.56000000000000005</v>
      </c>
      <c r="K414" s="4"/>
      <c r="L414" s="4"/>
      <c r="M414" s="4"/>
      <c r="N414" s="4"/>
      <c r="O414" s="4">
        <f t="shared" si="22"/>
        <v>0.56000000000000005</v>
      </c>
      <c r="P414" s="10"/>
      <c r="Q414" s="10"/>
      <c r="R414" s="10"/>
    </row>
    <row r="415" spans="1:20">
      <c r="A415" s="93">
        <v>338</v>
      </c>
      <c r="B415" s="130"/>
      <c r="C415" s="130"/>
      <c r="D415" s="4"/>
      <c r="E415" s="4"/>
      <c r="F415" s="4"/>
      <c r="G415" s="4"/>
      <c r="H415" s="77"/>
      <c r="I415" s="9" t="s">
        <v>68</v>
      </c>
      <c r="J415" s="4">
        <v>0.56000000000000005</v>
      </c>
      <c r="K415" s="4"/>
      <c r="L415" s="4"/>
      <c r="M415" s="4"/>
      <c r="N415" s="4"/>
      <c r="O415" s="4">
        <f t="shared" si="22"/>
        <v>0.56000000000000005</v>
      </c>
      <c r="P415" s="10"/>
      <c r="Q415" s="10"/>
      <c r="R415" s="10"/>
    </row>
    <row r="416" spans="1:20">
      <c r="A416" s="118" t="s">
        <v>9</v>
      </c>
      <c r="B416" s="118"/>
      <c r="C416" s="118"/>
      <c r="D416" s="4"/>
      <c r="E416" s="4"/>
      <c r="F416" s="4"/>
      <c r="G416" s="4"/>
      <c r="H416" s="77"/>
      <c r="I416" s="9"/>
      <c r="J416" s="4"/>
      <c r="K416" s="4"/>
      <c r="L416" s="4"/>
      <c r="M416" s="4"/>
      <c r="N416" s="4"/>
      <c r="O416" s="4">
        <f t="shared" si="22"/>
        <v>0</v>
      </c>
      <c r="P416" s="10"/>
      <c r="Q416" s="10"/>
      <c r="R416" s="10"/>
    </row>
    <row r="418" spans="1:20">
      <c r="A418" s="4" t="s">
        <v>0</v>
      </c>
      <c r="B418" s="107" t="s">
        <v>11</v>
      </c>
      <c r="C418" s="108"/>
      <c r="D418" s="108"/>
      <c r="E418" s="108"/>
      <c r="F418" s="108"/>
      <c r="G418" s="108"/>
      <c r="H418" s="108"/>
      <c r="I418" s="108"/>
      <c r="J418" s="108"/>
      <c r="K418" s="108"/>
      <c r="L418" s="109"/>
      <c r="M418" s="4"/>
      <c r="N418" s="4"/>
      <c r="O418" s="4"/>
      <c r="P418" s="10"/>
      <c r="Q418" s="10"/>
      <c r="R418" s="10">
        <v>18</v>
      </c>
      <c r="S418" t="s">
        <v>71</v>
      </c>
      <c r="T418" t="s">
        <v>72</v>
      </c>
    </row>
    <row r="419" spans="1:20" ht="45">
      <c r="A419" s="4"/>
      <c r="B419" s="4" t="s">
        <v>1</v>
      </c>
      <c r="C419" s="4"/>
      <c r="D419" s="4" t="s">
        <v>2</v>
      </c>
      <c r="E419" s="4" t="s">
        <v>3</v>
      </c>
      <c r="F419" s="4" t="s">
        <v>4</v>
      </c>
      <c r="G419" s="4" t="s">
        <v>5</v>
      </c>
      <c r="H419" s="6" t="s">
        <v>6</v>
      </c>
      <c r="I419" s="6" t="s">
        <v>7</v>
      </c>
      <c r="J419" s="4">
        <v>2</v>
      </c>
      <c r="K419" s="4">
        <v>5</v>
      </c>
      <c r="L419" s="4">
        <v>31</v>
      </c>
      <c r="M419" s="4">
        <v>40</v>
      </c>
      <c r="N419" s="4">
        <v>21</v>
      </c>
      <c r="O419" s="4" t="s">
        <v>10</v>
      </c>
      <c r="P419" s="10"/>
      <c r="Q419" s="10"/>
      <c r="R419" s="84" t="s">
        <v>93</v>
      </c>
      <c r="S419" s="85" t="s">
        <v>203</v>
      </c>
    </row>
    <row r="420" spans="1:20">
      <c r="A420" s="98">
        <v>42</v>
      </c>
      <c r="B420" s="119" t="s">
        <v>74</v>
      </c>
      <c r="C420" s="119"/>
      <c r="D420" s="4"/>
      <c r="E420" s="4"/>
      <c r="F420" s="4"/>
      <c r="G420" s="4"/>
      <c r="H420" s="77"/>
      <c r="I420" s="9" t="s">
        <v>81</v>
      </c>
      <c r="J420" s="4">
        <v>141</v>
      </c>
      <c r="K420" s="4"/>
      <c r="L420" s="4"/>
      <c r="M420" s="4"/>
      <c r="N420" s="4"/>
      <c r="O420" s="4">
        <f>SUM(J420:N420)</f>
        <v>141</v>
      </c>
      <c r="P420" s="10"/>
      <c r="Q420" s="61" t="s">
        <v>81</v>
      </c>
      <c r="R420" s="61">
        <v>141</v>
      </c>
      <c r="S420">
        <f>R420*R418</f>
        <v>2538</v>
      </c>
      <c r="T420">
        <v>269</v>
      </c>
    </row>
    <row r="421" spans="1:20">
      <c r="A421" s="99"/>
      <c r="B421" s="119"/>
      <c r="C421" s="119"/>
      <c r="D421" s="13"/>
      <c r="E421" s="13"/>
      <c r="F421" s="13"/>
      <c r="G421" s="13"/>
      <c r="H421" s="81"/>
      <c r="I421" s="9" t="s">
        <v>57</v>
      </c>
      <c r="J421" s="4">
        <v>40</v>
      </c>
      <c r="K421" s="4"/>
      <c r="L421" s="4"/>
      <c r="M421" s="4"/>
      <c r="N421" s="4"/>
      <c r="O421" s="4">
        <f t="shared" ref="O421:O431" si="23">SUM(J421:N421)</f>
        <v>40</v>
      </c>
      <c r="P421" s="10"/>
      <c r="Q421" s="61" t="s">
        <v>57</v>
      </c>
      <c r="R421" s="61">
        <v>40</v>
      </c>
      <c r="S421">
        <f>R421*R418</f>
        <v>720</v>
      </c>
      <c r="T421">
        <v>50.4</v>
      </c>
    </row>
    <row r="422" spans="1:20">
      <c r="A422" s="100"/>
      <c r="B422" s="119"/>
      <c r="C422" s="134"/>
      <c r="D422" s="2" t="s">
        <v>77</v>
      </c>
      <c r="E422" s="2">
        <v>5.6</v>
      </c>
      <c r="F422" s="2">
        <v>4.4000000000000004</v>
      </c>
      <c r="G422" s="2">
        <v>18.5</v>
      </c>
      <c r="H422" s="82">
        <v>136</v>
      </c>
      <c r="I422" s="9" t="s">
        <v>82</v>
      </c>
      <c r="J422" s="4">
        <v>71</v>
      </c>
      <c r="K422" s="4"/>
      <c r="L422" s="4"/>
      <c r="M422" s="4"/>
      <c r="N422" s="4"/>
      <c r="O422" s="4">
        <f t="shared" si="23"/>
        <v>71</v>
      </c>
      <c r="P422" s="10"/>
      <c r="Q422" s="61"/>
      <c r="R422" s="61"/>
    </row>
    <row r="423" spans="1:20">
      <c r="A423" s="98">
        <v>171</v>
      </c>
      <c r="B423" s="119" t="s">
        <v>86</v>
      </c>
      <c r="C423" s="119"/>
      <c r="D423" s="15"/>
      <c r="E423" s="15"/>
      <c r="F423" s="15"/>
      <c r="G423" s="15"/>
      <c r="H423" s="83"/>
      <c r="I423" s="9"/>
      <c r="J423" s="4"/>
      <c r="K423" s="4"/>
      <c r="L423" s="4"/>
      <c r="M423" s="4"/>
      <c r="N423" s="4"/>
      <c r="O423" s="4">
        <f t="shared" si="23"/>
        <v>0</v>
      </c>
      <c r="P423" s="10"/>
      <c r="Q423" s="61" t="s">
        <v>85</v>
      </c>
      <c r="R423" s="61">
        <v>27</v>
      </c>
      <c r="S423">
        <v>486</v>
      </c>
      <c r="T423">
        <v>73</v>
      </c>
    </row>
    <row r="424" spans="1:20">
      <c r="A424" s="99"/>
      <c r="B424" s="119"/>
      <c r="C424" s="119"/>
      <c r="D424" s="4"/>
      <c r="E424" s="4"/>
      <c r="F424" s="4"/>
      <c r="G424" s="4"/>
      <c r="H424" s="77"/>
      <c r="I424" s="9" t="s">
        <v>83</v>
      </c>
      <c r="J424" s="4">
        <v>20</v>
      </c>
      <c r="K424" s="4"/>
      <c r="L424" s="4"/>
      <c r="M424" s="4"/>
      <c r="N424" s="4"/>
      <c r="O424" s="4">
        <f t="shared" si="23"/>
        <v>20</v>
      </c>
      <c r="P424" s="10"/>
      <c r="Q424" s="89" t="s">
        <v>87</v>
      </c>
      <c r="R424" s="89">
        <v>52</v>
      </c>
      <c r="S424">
        <v>936</v>
      </c>
      <c r="T424">
        <v>505.44</v>
      </c>
    </row>
    <row r="425" spans="1:20">
      <c r="A425" s="100"/>
      <c r="B425" s="119"/>
      <c r="C425" s="119"/>
      <c r="D425" s="38">
        <v>1.6</v>
      </c>
      <c r="E425" s="7">
        <v>8.4</v>
      </c>
      <c r="F425" s="7">
        <v>12.2</v>
      </c>
      <c r="G425" s="7">
        <v>12.5</v>
      </c>
      <c r="H425" s="80" t="s">
        <v>78</v>
      </c>
      <c r="I425" s="9" t="s">
        <v>87</v>
      </c>
      <c r="J425" s="4">
        <v>52</v>
      </c>
      <c r="K425" s="4"/>
      <c r="L425" s="4"/>
      <c r="M425" s="4"/>
      <c r="N425" s="4"/>
      <c r="O425" s="4">
        <f t="shared" si="23"/>
        <v>52</v>
      </c>
      <c r="P425" s="10"/>
      <c r="Q425" s="61" t="s">
        <v>88</v>
      </c>
      <c r="R425" s="61">
        <v>58</v>
      </c>
      <c r="S425">
        <v>1044</v>
      </c>
    </row>
    <row r="426" spans="1:20">
      <c r="A426" s="118">
        <v>251</v>
      </c>
      <c r="B426" s="130" t="s">
        <v>75</v>
      </c>
      <c r="C426" s="130"/>
      <c r="D426" s="7" t="s">
        <v>77</v>
      </c>
      <c r="E426" s="7">
        <v>2.5</v>
      </c>
      <c r="F426" s="7">
        <v>4.0999999999999996</v>
      </c>
      <c r="G426" s="7">
        <v>27.6</v>
      </c>
      <c r="H426" s="79">
        <v>157.30000000000001</v>
      </c>
      <c r="I426" s="9" t="s">
        <v>88</v>
      </c>
      <c r="J426" s="4">
        <v>8</v>
      </c>
      <c r="K426" s="4"/>
      <c r="L426" s="4"/>
      <c r="M426" s="4"/>
      <c r="N426" s="4"/>
      <c r="O426" s="4">
        <f t="shared" si="23"/>
        <v>8</v>
      </c>
      <c r="P426" s="10"/>
      <c r="Q426" s="61" t="s">
        <v>95</v>
      </c>
      <c r="R426" s="61">
        <v>79</v>
      </c>
      <c r="S426">
        <v>1422</v>
      </c>
      <c r="T426">
        <v>7.11</v>
      </c>
    </row>
    <row r="427" spans="1:20">
      <c r="A427" s="118"/>
      <c r="B427" s="130"/>
      <c r="C427" s="131"/>
      <c r="D427" s="7"/>
      <c r="E427" s="7"/>
      <c r="F427" s="7"/>
      <c r="G427" s="7"/>
      <c r="H427" s="80"/>
      <c r="I427" s="9" t="s">
        <v>84</v>
      </c>
      <c r="J427" s="4">
        <v>24</v>
      </c>
      <c r="K427" s="4"/>
      <c r="L427" s="4"/>
      <c r="M427" s="4"/>
      <c r="N427" s="4"/>
      <c r="O427" s="4">
        <f t="shared" si="23"/>
        <v>24</v>
      </c>
      <c r="P427" s="10"/>
      <c r="Q427" s="61" t="s">
        <v>96</v>
      </c>
      <c r="R427" s="61">
        <v>100</v>
      </c>
      <c r="S427">
        <v>1800</v>
      </c>
      <c r="T427">
        <v>39.6</v>
      </c>
    </row>
    <row r="428" spans="1:20">
      <c r="A428" s="118"/>
      <c r="B428" s="130"/>
      <c r="C428" s="131"/>
      <c r="D428" s="2"/>
      <c r="E428" s="2"/>
      <c r="F428" s="2"/>
      <c r="G428" s="2"/>
      <c r="H428" s="82"/>
      <c r="I428" s="9" t="s">
        <v>83</v>
      </c>
      <c r="J428" s="4">
        <v>3</v>
      </c>
      <c r="K428" s="4"/>
      <c r="L428" s="4"/>
      <c r="M428" s="4"/>
      <c r="N428" s="4"/>
      <c r="O428" s="4">
        <f t="shared" si="23"/>
        <v>3</v>
      </c>
      <c r="P428" s="10"/>
      <c r="Q428" s="61" t="s">
        <v>97</v>
      </c>
      <c r="R428" s="61">
        <v>50</v>
      </c>
      <c r="S428">
        <v>900</v>
      </c>
      <c r="T428">
        <v>63</v>
      </c>
    </row>
    <row r="429" spans="1:20">
      <c r="A429" s="98">
        <v>389</v>
      </c>
      <c r="B429" s="120" t="s">
        <v>92</v>
      </c>
      <c r="C429" s="121"/>
      <c r="D429" s="7"/>
      <c r="E429" s="7"/>
      <c r="F429" s="7"/>
      <c r="G429" s="7"/>
      <c r="H429" s="80"/>
      <c r="I429" s="9" t="s">
        <v>66</v>
      </c>
      <c r="J429" s="4">
        <v>79</v>
      </c>
      <c r="K429" s="4"/>
      <c r="L429" s="4"/>
      <c r="M429" s="4"/>
      <c r="N429" s="4"/>
      <c r="O429" s="4">
        <f t="shared" si="23"/>
        <v>79</v>
      </c>
      <c r="P429" s="10"/>
      <c r="Q429" s="61" t="s">
        <v>84</v>
      </c>
      <c r="R429" s="61">
        <v>104.6</v>
      </c>
      <c r="S429">
        <v>1883</v>
      </c>
      <c r="T429">
        <v>18.829999999999998</v>
      </c>
    </row>
    <row r="430" spans="1:20">
      <c r="A430" s="100"/>
      <c r="B430" s="122"/>
      <c r="C430" s="123"/>
      <c r="D430" s="20" t="s">
        <v>79</v>
      </c>
      <c r="E430" s="2">
        <v>0.7</v>
      </c>
      <c r="F430" s="2">
        <v>2.2999999999999998</v>
      </c>
      <c r="G430" s="2">
        <v>4.9000000000000004</v>
      </c>
      <c r="H430" s="82">
        <v>43.1</v>
      </c>
      <c r="I430" s="9" t="s">
        <v>89</v>
      </c>
      <c r="J430" s="19">
        <v>100</v>
      </c>
      <c r="K430" s="4"/>
      <c r="L430" s="4"/>
      <c r="M430" s="4"/>
      <c r="N430" s="4"/>
      <c r="O430" s="4">
        <f t="shared" si="23"/>
        <v>100</v>
      </c>
      <c r="P430" s="10"/>
      <c r="Q430" s="61"/>
      <c r="R430" s="61"/>
    </row>
    <row r="431" spans="1:20" ht="15" customHeight="1">
      <c r="A431" s="93">
        <v>5</v>
      </c>
      <c r="B431" s="107" t="s">
        <v>12</v>
      </c>
      <c r="C431" s="109"/>
      <c r="D431" s="7">
        <v>50</v>
      </c>
      <c r="E431" s="7">
        <v>4.0999999999999996</v>
      </c>
      <c r="F431" s="7">
        <v>0.6</v>
      </c>
      <c r="G431" s="7">
        <v>21</v>
      </c>
      <c r="H431" s="80">
        <v>105.8</v>
      </c>
      <c r="I431" s="9" t="s">
        <v>90</v>
      </c>
      <c r="J431" s="4">
        <v>50</v>
      </c>
      <c r="K431" s="4"/>
      <c r="L431" s="4"/>
      <c r="M431" s="4"/>
      <c r="N431" s="4"/>
      <c r="O431" s="4">
        <f t="shared" si="23"/>
        <v>50</v>
      </c>
      <c r="P431" s="10"/>
      <c r="Q431" s="10"/>
      <c r="R431" s="10"/>
    </row>
    <row r="432" spans="1:20">
      <c r="A432" s="93">
        <v>5</v>
      </c>
      <c r="B432" s="107" t="s">
        <v>76</v>
      </c>
      <c r="C432" s="109"/>
      <c r="D432" s="7" t="s">
        <v>80</v>
      </c>
      <c r="E432" s="7">
        <v>0</v>
      </c>
      <c r="F432" s="7">
        <v>0</v>
      </c>
      <c r="G432" s="7">
        <v>122</v>
      </c>
      <c r="H432" s="80">
        <v>508</v>
      </c>
      <c r="I432" s="9" t="s">
        <v>91</v>
      </c>
      <c r="J432" s="4">
        <v>4</v>
      </c>
      <c r="K432" s="4"/>
      <c r="L432" s="4"/>
      <c r="M432" s="4"/>
      <c r="N432" s="4"/>
      <c r="O432" s="4">
        <f>SUM(J432:N432)</f>
        <v>4</v>
      </c>
      <c r="P432" s="10"/>
      <c r="Q432" s="10"/>
      <c r="R432" s="10"/>
    </row>
    <row r="433" spans="1:20">
      <c r="A433" s="107" t="s">
        <v>9</v>
      </c>
      <c r="B433" s="108"/>
      <c r="C433" s="109"/>
      <c r="D433" s="7"/>
      <c r="E433" s="7">
        <f>SUM(E421:E432)</f>
        <v>21.299999999999997</v>
      </c>
      <c r="F433" s="7">
        <f>SUM(F421:F432)</f>
        <v>23.600000000000005</v>
      </c>
      <c r="G433" s="7">
        <f>SUM(G421:G432)</f>
        <v>206.5</v>
      </c>
      <c r="H433" s="7">
        <f>SUM(H421:H432)</f>
        <v>950.2</v>
      </c>
      <c r="I433" s="4" t="s">
        <v>84</v>
      </c>
      <c r="J433" s="4">
        <v>9.6</v>
      </c>
      <c r="K433" s="4"/>
      <c r="L433" s="4"/>
      <c r="M433" s="4"/>
      <c r="N433" s="4"/>
      <c r="O433" s="4">
        <f>SUM(J433:N433)</f>
        <v>9.6</v>
      </c>
      <c r="P433" s="10"/>
      <c r="Q433" s="10"/>
      <c r="R433" s="10"/>
    </row>
    <row r="434" spans="1:20" ht="15" customHeight="1"/>
    <row r="437" spans="1:20" ht="19.5" customHeight="1">
      <c r="A437" s="46" t="s">
        <v>0</v>
      </c>
      <c r="B437" s="135" t="s">
        <v>201</v>
      </c>
      <c r="C437" s="136"/>
      <c r="D437" s="136"/>
      <c r="E437" s="136"/>
      <c r="F437" s="136"/>
      <c r="G437" s="136"/>
      <c r="H437" s="136"/>
      <c r="I437" s="136"/>
      <c r="J437" s="136"/>
      <c r="K437" s="136"/>
      <c r="L437" s="137"/>
      <c r="M437" s="46"/>
      <c r="N437" s="46"/>
      <c r="O437" s="46"/>
      <c r="P437" s="10"/>
      <c r="Q437" s="10"/>
      <c r="R437" s="10"/>
    </row>
    <row r="438" spans="1:20" ht="45">
      <c r="A438" s="4"/>
      <c r="B438" s="4" t="s">
        <v>1</v>
      </c>
      <c r="C438" s="4"/>
      <c r="D438" s="4" t="s">
        <v>2</v>
      </c>
      <c r="E438" s="4" t="s">
        <v>3</v>
      </c>
      <c r="F438" s="4" t="s">
        <v>4</v>
      </c>
      <c r="G438" s="4" t="s">
        <v>5</v>
      </c>
      <c r="H438" s="6" t="s">
        <v>6</v>
      </c>
      <c r="I438" s="6" t="s">
        <v>7</v>
      </c>
      <c r="J438" s="4">
        <v>2</v>
      </c>
      <c r="K438" s="4">
        <v>5</v>
      </c>
      <c r="L438" s="4">
        <v>31</v>
      </c>
      <c r="M438" s="4">
        <v>40</v>
      </c>
      <c r="N438" s="4">
        <v>21</v>
      </c>
      <c r="O438" s="4" t="s">
        <v>10</v>
      </c>
      <c r="P438" s="10"/>
      <c r="Q438" s="10"/>
      <c r="R438" s="84" t="s">
        <v>93</v>
      </c>
      <c r="S438" t="s">
        <v>204</v>
      </c>
      <c r="T438" t="s">
        <v>72</v>
      </c>
    </row>
    <row r="439" spans="1:20">
      <c r="A439" s="118">
        <v>173</v>
      </c>
      <c r="B439" s="116" t="s">
        <v>100</v>
      </c>
      <c r="C439" s="116"/>
      <c r="D439" s="4"/>
      <c r="E439" s="4"/>
      <c r="F439" s="4"/>
      <c r="G439" s="4"/>
      <c r="H439" s="4"/>
      <c r="I439" s="1" t="s">
        <v>19</v>
      </c>
      <c r="J439" s="4">
        <v>40</v>
      </c>
      <c r="K439" s="4"/>
      <c r="L439" s="4"/>
      <c r="M439" s="4"/>
      <c r="N439" s="4"/>
      <c r="O439" s="4">
        <f>SUM(J439:N439)</f>
        <v>40</v>
      </c>
      <c r="P439" s="10"/>
      <c r="Q439" s="61" t="s">
        <v>19</v>
      </c>
      <c r="R439" s="61">
        <v>40</v>
      </c>
      <c r="S439">
        <v>720</v>
      </c>
    </row>
    <row r="440" spans="1:20">
      <c r="A440" s="118"/>
      <c r="B440" s="116"/>
      <c r="C440" s="116"/>
      <c r="D440" s="4"/>
      <c r="E440" s="4"/>
      <c r="F440" s="4"/>
      <c r="G440" s="4"/>
      <c r="H440" s="4"/>
      <c r="I440" s="1" t="s">
        <v>20</v>
      </c>
      <c r="J440" s="4">
        <v>140</v>
      </c>
      <c r="K440" s="4"/>
      <c r="L440" s="4"/>
      <c r="M440" s="4"/>
      <c r="N440" s="4"/>
      <c r="O440" s="4">
        <f t="shared" ref="O440:O451" si="24">SUM(J440:N440)</f>
        <v>140</v>
      </c>
      <c r="P440" s="10"/>
      <c r="Q440" s="61" t="s">
        <v>20</v>
      </c>
      <c r="R440" s="61">
        <v>640</v>
      </c>
      <c r="S440">
        <v>1152</v>
      </c>
    </row>
    <row r="441" spans="1:20">
      <c r="A441" s="118"/>
      <c r="B441" s="116"/>
      <c r="C441" s="116"/>
      <c r="D441" s="7" t="s">
        <v>33</v>
      </c>
      <c r="E441" s="4">
        <v>6.3</v>
      </c>
      <c r="F441" s="4">
        <v>1.3</v>
      </c>
      <c r="G441" s="4">
        <v>37.5</v>
      </c>
      <c r="H441" s="4">
        <v>293</v>
      </c>
      <c r="I441" s="1" t="s">
        <v>21</v>
      </c>
      <c r="J441" s="4">
        <v>6</v>
      </c>
      <c r="K441" s="4"/>
      <c r="L441" s="4"/>
      <c r="M441" s="4"/>
      <c r="N441" s="4"/>
      <c r="O441" s="4">
        <f t="shared" si="24"/>
        <v>6</v>
      </c>
      <c r="P441" s="10"/>
      <c r="Q441" s="61" t="s">
        <v>21</v>
      </c>
      <c r="R441" s="61">
        <v>106</v>
      </c>
      <c r="S441">
        <v>1908</v>
      </c>
    </row>
    <row r="442" spans="1:20">
      <c r="A442" s="118">
        <v>348</v>
      </c>
      <c r="B442" s="118" t="s">
        <v>98</v>
      </c>
      <c r="C442" s="118"/>
      <c r="D442" s="4"/>
      <c r="E442" s="4"/>
      <c r="F442" s="4"/>
      <c r="G442" s="4"/>
      <c r="H442" s="6"/>
      <c r="I442" s="1" t="s">
        <v>22</v>
      </c>
      <c r="J442" s="4">
        <v>10</v>
      </c>
      <c r="K442" s="4"/>
      <c r="L442" s="4"/>
      <c r="M442" s="4"/>
      <c r="N442" s="4"/>
      <c r="O442" s="4">
        <f t="shared" si="24"/>
        <v>10</v>
      </c>
      <c r="P442" s="10"/>
      <c r="Q442" s="61" t="s">
        <v>22</v>
      </c>
      <c r="R442" s="61">
        <v>10</v>
      </c>
      <c r="S442">
        <v>180</v>
      </c>
    </row>
    <row r="443" spans="1:20">
      <c r="A443" s="118"/>
      <c r="B443" s="118"/>
      <c r="C443" s="118"/>
      <c r="D443" s="4"/>
      <c r="E443" s="4"/>
      <c r="F443" s="4"/>
      <c r="G443" s="4"/>
      <c r="H443" s="4"/>
      <c r="I443" s="1" t="s">
        <v>103</v>
      </c>
      <c r="J443" s="4">
        <v>20</v>
      </c>
      <c r="K443" s="4"/>
      <c r="L443" s="4"/>
      <c r="M443" s="4"/>
      <c r="N443" s="4"/>
      <c r="O443" s="4">
        <f t="shared" si="24"/>
        <v>20</v>
      </c>
      <c r="P443" s="10"/>
      <c r="Q443" s="61" t="s">
        <v>103</v>
      </c>
      <c r="R443" s="61">
        <v>20</v>
      </c>
      <c r="S443">
        <v>360</v>
      </c>
    </row>
    <row r="444" spans="1:20">
      <c r="A444" s="118"/>
      <c r="B444" s="118"/>
      <c r="C444" s="118"/>
      <c r="D444" s="19" t="s">
        <v>101</v>
      </c>
      <c r="E444" s="4">
        <v>2.6</v>
      </c>
      <c r="F444" s="4">
        <v>4.5999999999999996</v>
      </c>
      <c r="G444" s="4">
        <v>29.3</v>
      </c>
      <c r="H444" s="4">
        <v>169</v>
      </c>
      <c r="I444" s="4" t="s">
        <v>88</v>
      </c>
      <c r="J444" s="7">
        <v>30</v>
      </c>
      <c r="K444" s="4"/>
      <c r="L444" s="4"/>
      <c r="M444" s="4"/>
      <c r="N444" s="4"/>
      <c r="O444" s="4">
        <f t="shared" si="24"/>
        <v>30</v>
      </c>
      <c r="P444" s="10"/>
      <c r="Q444" s="61" t="s">
        <v>88</v>
      </c>
      <c r="R444" s="61">
        <v>30</v>
      </c>
      <c r="S444">
        <v>540</v>
      </c>
    </row>
    <row r="445" spans="1:20">
      <c r="A445" s="98"/>
      <c r="B445" s="101" t="s">
        <v>99</v>
      </c>
      <c r="C445" s="102"/>
      <c r="D445" s="4"/>
      <c r="E445" s="4"/>
      <c r="F445" s="4"/>
      <c r="G445" s="4"/>
      <c r="H445" s="4"/>
      <c r="I445" s="4" t="s">
        <v>104</v>
      </c>
      <c r="J445" s="4">
        <v>20</v>
      </c>
      <c r="K445" s="4"/>
      <c r="L445" s="4"/>
      <c r="M445" s="4"/>
      <c r="N445" s="4"/>
      <c r="O445" s="4">
        <f t="shared" si="24"/>
        <v>20</v>
      </c>
      <c r="P445" s="10"/>
      <c r="Q445" s="61" t="s">
        <v>105</v>
      </c>
      <c r="R445" s="61">
        <v>20</v>
      </c>
      <c r="S445">
        <v>360</v>
      </c>
    </row>
    <row r="446" spans="1:20">
      <c r="A446" s="99"/>
      <c r="B446" s="103"/>
      <c r="C446" s="104"/>
      <c r="D446" s="4"/>
      <c r="E446" s="4"/>
      <c r="F446" s="4"/>
      <c r="G446" s="4"/>
      <c r="H446" s="4"/>
      <c r="I446" s="4" t="s">
        <v>20</v>
      </c>
      <c r="J446" s="4">
        <v>500</v>
      </c>
      <c r="K446" s="4"/>
      <c r="L446" s="4"/>
      <c r="M446" s="4"/>
      <c r="N446" s="4"/>
      <c r="O446" s="4">
        <f t="shared" si="24"/>
        <v>500</v>
      </c>
      <c r="P446" s="10"/>
      <c r="Q446" s="61"/>
      <c r="R446" s="61"/>
    </row>
    <row r="447" spans="1:20">
      <c r="A447" s="100"/>
      <c r="B447" s="105"/>
      <c r="C447" s="106"/>
      <c r="D447" s="7" t="s">
        <v>102</v>
      </c>
      <c r="E447" s="7">
        <v>3.8</v>
      </c>
      <c r="F447" s="7">
        <v>3.2</v>
      </c>
      <c r="G447" s="7">
        <v>26.7</v>
      </c>
      <c r="H447" s="27">
        <v>151</v>
      </c>
      <c r="I447" s="4" t="s">
        <v>21</v>
      </c>
      <c r="J447" s="4">
        <v>100</v>
      </c>
      <c r="K447" s="4"/>
      <c r="L447" s="4"/>
      <c r="M447" s="4"/>
      <c r="N447" s="4"/>
      <c r="O447" s="4">
        <f t="shared" si="24"/>
        <v>100</v>
      </c>
      <c r="P447" s="10"/>
      <c r="Q447" s="10"/>
      <c r="R447" s="10"/>
    </row>
    <row r="448" spans="1:20" ht="15" customHeight="1">
      <c r="A448" s="118"/>
      <c r="B448" s="118"/>
      <c r="C448" s="11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>
        <f t="shared" si="24"/>
        <v>0</v>
      </c>
      <c r="P448" s="10"/>
      <c r="Q448" s="10"/>
      <c r="R448" s="10"/>
    </row>
    <row r="449" spans="1:20">
      <c r="A449" s="118"/>
      <c r="B449" s="118"/>
      <c r="C449" s="118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>
        <f t="shared" si="24"/>
        <v>0</v>
      </c>
      <c r="P449" s="10"/>
      <c r="Q449" s="10"/>
      <c r="R449" s="10"/>
    </row>
    <row r="450" spans="1:20">
      <c r="A450" s="118"/>
      <c r="B450" s="118"/>
      <c r="C450" s="118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>
        <f t="shared" si="24"/>
        <v>0</v>
      </c>
      <c r="P450" s="10"/>
      <c r="Q450" s="10"/>
      <c r="R450" s="10"/>
    </row>
    <row r="451" spans="1:20" ht="15" customHeight="1">
      <c r="A451" s="93"/>
      <c r="B451" s="118"/>
      <c r="C451" s="118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>
        <f t="shared" si="24"/>
        <v>0</v>
      </c>
      <c r="P451" s="10"/>
      <c r="Q451" s="10"/>
      <c r="R451" s="10"/>
    </row>
    <row r="452" spans="1:20">
      <c r="A452" s="107" t="s">
        <v>9</v>
      </c>
      <c r="B452" s="108"/>
      <c r="C452" s="109"/>
      <c r="D452" s="4"/>
      <c r="E452" s="4">
        <f>SUM(E439:E451)</f>
        <v>12.7</v>
      </c>
      <c r="F452" s="4">
        <f>SUM(F439:F451)</f>
        <v>9.1</v>
      </c>
      <c r="G452" s="4">
        <f>SUM(G439:G451)</f>
        <v>93.5</v>
      </c>
      <c r="H452" s="4">
        <f>SUM(H439:H451)</f>
        <v>613</v>
      </c>
      <c r="I452" s="4"/>
      <c r="J452" s="4"/>
      <c r="K452" s="4"/>
      <c r="L452" s="4"/>
      <c r="M452" s="4"/>
      <c r="N452" s="4"/>
      <c r="O452" s="4"/>
      <c r="P452" s="10"/>
      <c r="Q452" s="10"/>
      <c r="R452" s="10"/>
    </row>
    <row r="456" spans="1:20">
      <c r="A456" s="4" t="s">
        <v>0</v>
      </c>
      <c r="B456" s="107" t="s">
        <v>11</v>
      </c>
      <c r="C456" s="108"/>
      <c r="D456" s="108"/>
      <c r="E456" s="108"/>
      <c r="F456" s="108"/>
      <c r="G456" s="108"/>
      <c r="H456" s="108"/>
      <c r="I456" s="108"/>
      <c r="J456" s="108"/>
      <c r="K456" s="108"/>
      <c r="L456" s="109"/>
      <c r="M456" s="4"/>
      <c r="N456" s="4"/>
      <c r="O456" s="4"/>
      <c r="P456" s="10"/>
      <c r="Q456" s="10"/>
      <c r="R456" s="10"/>
    </row>
    <row r="457" spans="1:20" ht="45">
      <c r="A457" s="4"/>
      <c r="B457" s="4" t="s">
        <v>1</v>
      </c>
      <c r="C457" s="4"/>
      <c r="D457" s="4" t="s">
        <v>2</v>
      </c>
      <c r="E457" s="4" t="s">
        <v>3</v>
      </c>
      <c r="F457" s="4" t="s">
        <v>4</v>
      </c>
      <c r="G457" s="4" t="s">
        <v>5</v>
      </c>
      <c r="H457" s="6" t="s">
        <v>6</v>
      </c>
      <c r="I457" s="14" t="s">
        <v>7</v>
      </c>
      <c r="J457" s="4">
        <v>2</v>
      </c>
      <c r="K457" s="4">
        <v>5</v>
      </c>
      <c r="L457" s="4">
        <v>31</v>
      </c>
      <c r="M457" s="4">
        <v>40</v>
      </c>
      <c r="N457" s="4">
        <v>21</v>
      </c>
      <c r="O457" s="4" t="s">
        <v>10</v>
      </c>
      <c r="P457" s="10"/>
      <c r="Q457" s="10"/>
      <c r="R457" s="84" t="s">
        <v>93</v>
      </c>
      <c r="S457" s="85" t="s">
        <v>205</v>
      </c>
      <c r="T457" t="s">
        <v>72</v>
      </c>
    </row>
    <row r="458" spans="1:20">
      <c r="A458" s="118">
        <v>67</v>
      </c>
      <c r="B458" s="124" t="s">
        <v>135</v>
      </c>
      <c r="C458" s="125"/>
      <c r="D458" s="61"/>
      <c r="E458" s="61"/>
      <c r="F458" s="61"/>
      <c r="G458" s="61"/>
      <c r="H458" s="63"/>
      <c r="I458" s="1" t="s">
        <v>113</v>
      </c>
      <c r="J458" s="9">
        <v>36</v>
      </c>
      <c r="K458" s="9"/>
      <c r="L458" s="34"/>
      <c r="M458" s="34"/>
      <c r="N458" s="4"/>
      <c r="O458" s="4">
        <f>SUM(J458:N458)</f>
        <v>36</v>
      </c>
      <c r="P458" s="10"/>
      <c r="Q458" s="10"/>
      <c r="R458" s="10"/>
    </row>
    <row r="459" spans="1:20">
      <c r="A459" s="118"/>
      <c r="B459" s="126"/>
      <c r="C459" s="127"/>
      <c r="D459" s="61"/>
      <c r="E459" s="61"/>
      <c r="F459" s="61"/>
      <c r="G459" s="61"/>
      <c r="H459" s="63"/>
      <c r="I459" s="1" t="s">
        <v>84</v>
      </c>
      <c r="J459" s="9">
        <v>48</v>
      </c>
      <c r="K459" s="9"/>
      <c r="L459" s="9"/>
      <c r="M459" s="9"/>
      <c r="N459" s="9"/>
      <c r="O459" s="4">
        <f t="shared" ref="O459:O469" si="25">SUM(J459:N459)</f>
        <v>48</v>
      </c>
      <c r="P459" s="10"/>
      <c r="Q459" s="61" t="s">
        <v>113</v>
      </c>
      <c r="R459" s="61">
        <v>104</v>
      </c>
      <c r="S459">
        <v>1872</v>
      </c>
    </row>
    <row r="460" spans="1:20">
      <c r="A460" s="118"/>
      <c r="B460" s="128"/>
      <c r="C460" s="129"/>
      <c r="D460" s="2" t="s">
        <v>77</v>
      </c>
      <c r="E460" s="24">
        <v>1.7</v>
      </c>
      <c r="F460" s="24">
        <v>4.0999999999999996</v>
      </c>
      <c r="G460" s="24">
        <v>15.4</v>
      </c>
      <c r="H460" s="25">
        <v>105.3</v>
      </c>
      <c r="I460" s="1" t="s">
        <v>138</v>
      </c>
      <c r="J460" s="9">
        <v>67</v>
      </c>
      <c r="K460" s="9"/>
      <c r="L460" s="9"/>
      <c r="M460" s="9"/>
      <c r="N460" s="9"/>
      <c r="O460" s="4">
        <f t="shared" si="25"/>
        <v>67</v>
      </c>
      <c r="P460" s="10"/>
      <c r="Q460" s="61" t="s">
        <v>84</v>
      </c>
      <c r="R460" s="61">
        <v>60</v>
      </c>
      <c r="S460">
        <v>108</v>
      </c>
    </row>
    <row r="461" spans="1:20">
      <c r="A461" s="118">
        <v>302</v>
      </c>
      <c r="B461" s="110" t="s">
        <v>136</v>
      </c>
      <c r="C461" s="111"/>
      <c r="D461" s="64"/>
      <c r="E461" s="64"/>
      <c r="F461" s="64"/>
      <c r="G461" s="64"/>
      <c r="H461" s="65"/>
      <c r="I461" s="1" t="s">
        <v>112</v>
      </c>
      <c r="J461" s="9">
        <v>20</v>
      </c>
      <c r="K461" s="9"/>
      <c r="L461" s="9"/>
      <c r="M461" s="9"/>
      <c r="N461" s="9"/>
      <c r="O461" s="4">
        <f t="shared" si="25"/>
        <v>20</v>
      </c>
      <c r="P461" s="10"/>
      <c r="Q461" s="61" t="s">
        <v>139</v>
      </c>
      <c r="R461" s="61">
        <v>67</v>
      </c>
      <c r="S461">
        <v>1206</v>
      </c>
    </row>
    <row r="462" spans="1:20">
      <c r="A462" s="118"/>
      <c r="B462" s="112"/>
      <c r="C462" s="113"/>
      <c r="D462" s="64"/>
      <c r="E462" s="64"/>
      <c r="F462" s="64"/>
      <c r="G462" s="64"/>
      <c r="H462" s="65"/>
      <c r="I462" s="1" t="s">
        <v>113</v>
      </c>
      <c r="J462" s="9">
        <v>68</v>
      </c>
      <c r="K462" s="9"/>
      <c r="L462" s="9"/>
      <c r="M462" s="9"/>
      <c r="N462" s="9"/>
      <c r="O462" s="4">
        <f t="shared" si="25"/>
        <v>68</v>
      </c>
      <c r="P462" s="10"/>
      <c r="Q462" s="61" t="s">
        <v>112</v>
      </c>
      <c r="R462" s="61">
        <v>25</v>
      </c>
      <c r="S462">
        <v>45</v>
      </c>
    </row>
    <row r="463" spans="1:20">
      <c r="A463" s="118"/>
      <c r="B463" s="114"/>
      <c r="C463" s="115"/>
      <c r="D463" s="2" t="s">
        <v>77</v>
      </c>
      <c r="E463" s="2">
        <v>3.3</v>
      </c>
      <c r="F463" s="2">
        <v>9.8000000000000007</v>
      </c>
      <c r="G463" s="2">
        <v>24.4</v>
      </c>
      <c r="H463" s="26">
        <v>199</v>
      </c>
      <c r="I463" s="1" t="s">
        <v>110</v>
      </c>
      <c r="J463" s="9">
        <v>35</v>
      </c>
      <c r="K463" s="9"/>
      <c r="L463" s="9"/>
      <c r="M463" s="9"/>
      <c r="N463" s="9"/>
      <c r="O463" s="4">
        <f t="shared" si="25"/>
        <v>35</v>
      </c>
      <c r="P463" s="10"/>
      <c r="Q463" s="61" t="s">
        <v>110</v>
      </c>
      <c r="R463" s="61">
        <v>35</v>
      </c>
      <c r="S463">
        <v>63</v>
      </c>
    </row>
    <row r="464" spans="1:20">
      <c r="A464" s="118" t="s">
        <v>58</v>
      </c>
      <c r="B464" s="110" t="s">
        <v>137</v>
      </c>
      <c r="C464" s="111"/>
      <c r="D464" s="7"/>
      <c r="E464" s="7"/>
      <c r="F464" s="7"/>
      <c r="G464" s="7"/>
      <c r="H464" s="27"/>
      <c r="I464" s="1" t="s">
        <v>57</v>
      </c>
      <c r="J464" s="9">
        <v>24</v>
      </c>
      <c r="K464" s="9"/>
      <c r="L464" s="9"/>
      <c r="M464" s="9"/>
      <c r="N464" s="9"/>
      <c r="O464" s="4">
        <f t="shared" si="25"/>
        <v>24</v>
      </c>
      <c r="P464" s="10"/>
      <c r="Q464" s="61" t="s">
        <v>57</v>
      </c>
      <c r="R464" s="61">
        <v>24</v>
      </c>
      <c r="S464">
        <v>432</v>
      </c>
    </row>
    <row r="465" spans="1:18">
      <c r="A465" s="118"/>
      <c r="B465" s="112"/>
      <c r="C465" s="113"/>
      <c r="D465" s="7"/>
      <c r="E465" s="7"/>
      <c r="F465" s="7"/>
      <c r="G465" s="7"/>
      <c r="H465" s="27"/>
      <c r="I465" s="1" t="s">
        <v>84</v>
      </c>
      <c r="J465" s="9">
        <v>12</v>
      </c>
      <c r="K465" s="9"/>
      <c r="L465" s="9"/>
      <c r="M465" s="9"/>
      <c r="N465" s="9"/>
      <c r="O465" s="4">
        <f t="shared" si="25"/>
        <v>12</v>
      </c>
      <c r="P465" s="10"/>
      <c r="Q465" s="61"/>
      <c r="R465" s="61"/>
    </row>
    <row r="466" spans="1:18">
      <c r="A466" s="118"/>
      <c r="B466" s="114"/>
      <c r="C466" s="115"/>
      <c r="D466" s="2" t="s">
        <v>80</v>
      </c>
      <c r="E466" s="2">
        <v>0</v>
      </c>
      <c r="F466" s="2">
        <v>0</v>
      </c>
      <c r="G466" s="20">
        <v>122</v>
      </c>
      <c r="H466" s="26">
        <v>508</v>
      </c>
      <c r="I466" s="1" t="s">
        <v>112</v>
      </c>
      <c r="J466" s="9">
        <v>5</v>
      </c>
      <c r="K466" s="9"/>
      <c r="L466" s="9"/>
      <c r="M466" s="9"/>
      <c r="N466" s="9"/>
      <c r="O466" s="4">
        <f t="shared" si="25"/>
        <v>5</v>
      </c>
      <c r="P466" s="10"/>
      <c r="Q466" s="61"/>
      <c r="R466" s="61"/>
    </row>
    <row r="467" spans="1:18">
      <c r="A467" s="98">
        <v>380</v>
      </c>
      <c r="B467" s="110"/>
      <c r="C467" s="140"/>
      <c r="D467" s="7"/>
      <c r="E467" s="7"/>
      <c r="F467" s="7"/>
      <c r="G467" s="7"/>
      <c r="H467" s="27"/>
      <c r="I467" s="1" t="s">
        <v>17</v>
      </c>
      <c r="J467" s="9">
        <f>J457*$R$101</f>
        <v>0</v>
      </c>
      <c r="K467" s="9"/>
      <c r="L467" s="9">
        <v>3</v>
      </c>
      <c r="M467" s="9"/>
      <c r="N467" s="9"/>
      <c r="O467" s="4">
        <f t="shared" si="25"/>
        <v>3</v>
      </c>
      <c r="P467" s="10"/>
      <c r="Q467" s="61" t="s">
        <v>18</v>
      </c>
      <c r="R467" s="61"/>
    </row>
    <row r="468" spans="1:18">
      <c r="A468" s="100"/>
      <c r="B468" s="114"/>
      <c r="C468" s="141"/>
      <c r="D468" s="2">
        <v>200</v>
      </c>
      <c r="E468" s="2">
        <v>3.46</v>
      </c>
      <c r="F468" s="2">
        <v>3.5</v>
      </c>
      <c r="G468" s="20">
        <v>25.9</v>
      </c>
      <c r="H468" s="26">
        <v>149.19999999999999</v>
      </c>
      <c r="I468" s="1" t="s">
        <v>41</v>
      </c>
      <c r="J468" s="9">
        <f>J457*$R$102</f>
        <v>0</v>
      </c>
      <c r="K468" s="9">
        <f>K457*$R$102</f>
        <v>0</v>
      </c>
      <c r="L468" s="9">
        <f>L457*$R$102</f>
        <v>0</v>
      </c>
      <c r="M468" s="9">
        <f>M457*$R$102</f>
        <v>0</v>
      </c>
      <c r="N468" s="9"/>
      <c r="O468" s="4">
        <f t="shared" si="25"/>
        <v>0</v>
      </c>
      <c r="P468" s="10"/>
      <c r="Q468" s="61" t="s">
        <v>17</v>
      </c>
      <c r="R468" s="61"/>
    </row>
    <row r="469" spans="1:18">
      <c r="A469" s="93">
        <v>5</v>
      </c>
      <c r="B469" s="107" t="s">
        <v>23</v>
      </c>
      <c r="C469" s="109"/>
      <c r="D469" s="7">
        <v>50</v>
      </c>
      <c r="E469" s="7">
        <v>4.0999999999999996</v>
      </c>
      <c r="F469" s="7">
        <v>0.6</v>
      </c>
      <c r="G469" s="7">
        <v>21</v>
      </c>
      <c r="H469" s="27">
        <v>105.8</v>
      </c>
      <c r="I469" s="1"/>
      <c r="J469" s="9">
        <f>J457*$R$103</f>
        <v>0</v>
      </c>
      <c r="K469" s="9"/>
      <c r="L469" s="9"/>
      <c r="M469" s="9"/>
      <c r="N469" s="9"/>
      <c r="O469" s="4">
        <f t="shared" si="25"/>
        <v>0</v>
      </c>
      <c r="P469" s="10"/>
      <c r="Q469" s="61"/>
      <c r="R469" s="61"/>
    </row>
    <row r="470" spans="1:18" ht="15" customHeight="1">
      <c r="A470" s="93"/>
      <c r="B470" s="91"/>
      <c r="C470" s="92"/>
      <c r="D470" s="7"/>
      <c r="E470" s="7"/>
      <c r="F470" s="7"/>
      <c r="G470" s="7"/>
      <c r="H470" s="27"/>
      <c r="I470" s="1"/>
      <c r="J470" s="9">
        <f>J457*$R$104</f>
        <v>0</v>
      </c>
      <c r="K470" s="9"/>
      <c r="L470" s="9"/>
      <c r="M470" s="9"/>
      <c r="N470" s="9"/>
      <c r="O470" s="4">
        <f>SUM(J470:M470)</f>
        <v>0</v>
      </c>
      <c r="P470" s="10"/>
      <c r="Q470" s="61"/>
      <c r="R470" s="61"/>
    </row>
    <row r="471" spans="1:18">
      <c r="A471" s="93"/>
      <c r="B471" s="91"/>
      <c r="C471" s="92"/>
      <c r="D471" s="7"/>
      <c r="E471" s="7"/>
      <c r="F471" s="7"/>
      <c r="G471" s="7"/>
      <c r="H471" s="27"/>
      <c r="I471" s="1"/>
      <c r="J471" s="9">
        <f>J457*$R$105</f>
        <v>0</v>
      </c>
      <c r="K471" s="9"/>
      <c r="L471" s="9"/>
      <c r="M471" s="9"/>
      <c r="N471" s="9"/>
      <c r="O471" s="4">
        <f>SUM(J471:M471)</f>
        <v>0</v>
      </c>
      <c r="P471" s="10"/>
      <c r="Q471" s="61"/>
      <c r="R471" s="61"/>
    </row>
    <row r="472" spans="1:18">
      <c r="A472" s="93"/>
      <c r="B472" s="91"/>
      <c r="C472" s="92"/>
      <c r="D472" s="7"/>
      <c r="E472" s="7"/>
      <c r="F472" s="7"/>
      <c r="G472" s="7"/>
      <c r="H472" s="27"/>
      <c r="I472" s="1"/>
      <c r="J472" s="9">
        <f>J457*$R$106</f>
        <v>0</v>
      </c>
      <c r="K472" s="9"/>
      <c r="L472" s="9"/>
      <c r="M472" s="9"/>
      <c r="N472" s="9"/>
      <c r="O472" s="4">
        <f>SUM(J472:M472)</f>
        <v>0</v>
      </c>
      <c r="P472" s="10"/>
      <c r="Q472" s="61"/>
      <c r="R472" s="61"/>
    </row>
    <row r="473" spans="1:18" ht="15" customHeight="1">
      <c r="A473" s="93"/>
      <c r="B473" s="91"/>
      <c r="C473" s="92"/>
      <c r="D473" s="7"/>
      <c r="E473" s="7"/>
      <c r="F473" s="7"/>
      <c r="G473" s="7"/>
      <c r="H473" s="27"/>
      <c r="I473" s="1"/>
      <c r="J473" s="9">
        <f>J457*$R$107</f>
        <v>0</v>
      </c>
      <c r="K473" s="9"/>
      <c r="L473" s="9"/>
      <c r="M473" s="9"/>
      <c r="N473" s="9"/>
      <c r="O473" s="4">
        <f t="shared" ref="O473:O475" si="26">SUM(J473:N473)</f>
        <v>0</v>
      </c>
      <c r="P473" s="10"/>
      <c r="Q473" s="61"/>
      <c r="R473" s="61"/>
    </row>
    <row r="474" spans="1:18">
      <c r="A474" s="61"/>
      <c r="B474" s="138"/>
      <c r="C474" s="139"/>
      <c r="D474" s="61"/>
      <c r="E474" s="61"/>
      <c r="F474" s="61"/>
      <c r="G474" s="61"/>
      <c r="H474" s="63"/>
      <c r="I474" s="1"/>
      <c r="J474" s="9">
        <v>0.2</v>
      </c>
      <c r="K474" s="9"/>
      <c r="L474" s="9"/>
      <c r="M474" s="9"/>
      <c r="N474" s="4"/>
      <c r="O474" s="4">
        <f t="shared" si="26"/>
        <v>0.2</v>
      </c>
      <c r="P474" s="10"/>
      <c r="Q474" s="61"/>
      <c r="R474" s="61"/>
    </row>
    <row r="475" spans="1:18">
      <c r="A475" s="107" t="s">
        <v>9</v>
      </c>
      <c r="B475" s="108"/>
      <c r="C475" s="109"/>
      <c r="D475" s="4"/>
      <c r="E475" s="4">
        <f>SUM(E459:E469)</f>
        <v>12.56</v>
      </c>
      <c r="F475" s="4">
        <f>SUM(F459:F469)</f>
        <v>18</v>
      </c>
      <c r="G475" s="4">
        <f>SUM(G459:G469)</f>
        <v>208.70000000000002</v>
      </c>
      <c r="H475" s="4">
        <f>SUM(H459:H469)</f>
        <v>1067.3</v>
      </c>
      <c r="I475" s="15"/>
      <c r="J475" s="4">
        <f>J457*$R$109</f>
        <v>0</v>
      </c>
      <c r="K475" s="4"/>
      <c r="L475" s="4"/>
      <c r="M475" s="4"/>
      <c r="N475" s="4"/>
      <c r="O475" s="4">
        <f t="shared" si="26"/>
        <v>0</v>
      </c>
      <c r="P475" s="10"/>
      <c r="Q475" s="61"/>
      <c r="R475" s="61"/>
    </row>
    <row r="476" spans="1:18">
      <c r="A476" s="3"/>
      <c r="B476" s="3"/>
      <c r="C476" s="3"/>
      <c r="D476" s="3"/>
      <c r="E476" s="3"/>
      <c r="F476" s="3"/>
      <c r="G476" s="108"/>
      <c r="H476" s="108"/>
      <c r="I476" s="108"/>
      <c r="J476" s="3"/>
      <c r="K476" s="3"/>
      <c r="L476" s="3"/>
      <c r="M476" s="3"/>
      <c r="N476" s="3"/>
      <c r="O476" s="3"/>
      <c r="P476" s="10"/>
      <c r="Q476" s="61"/>
      <c r="R476" s="61"/>
    </row>
    <row r="480" spans="1:18">
      <c r="A480" s="4" t="s">
        <v>0</v>
      </c>
      <c r="B480" s="107" t="s">
        <v>73</v>
      </c>
      <c r="C480" s="108"/>
      <c r="D480" s="108"/>
      <c r="E480" s="108"/>
      <c r="F480" s="108"/>
      <c r="G480" s="108"/>
      <c r="H480" s="108"/>
      <c r="I480" s="108"/>
      <c r="J480" s="108"/>
      <c r="K480" s="108"/>
      <c r="L480" s="109"/>
      <c r="M480" s="4"/>
      <c r="N480" s="4"/>
      <c r="O480" s="4"/>
      <c r="P480" s="10"/>
      <c r="Q480" s="10"/>
      <c r="R480" s="10"/>
    </row>
    <row r="481" spans="1:20" ht="45">
      <c r="A481" s="4"/>
      <c r="B481" s="4" t="s">
        <v>1</v>
      </c>
      <c r="C481" s="4"/>
      <c r="D481" s="4" t="s">
        <v>2</v>
      </c>
      <c r="E481" s="4" t="s">
        <v>3</v>
      </c>
      <c r="F481" s="4" t="s">
        <v>4</v>
      </c>
      <c r="G481" s="4" t="s">
        <v>5</v>
      </c>
      <c r="H481" s="6" t="s">
        <v>6</v>
      </c>
      <c r="I481" s="6" t="s">
        <v>7</v>
      </c>
      <c r="J481" s="4">
        <v>2</v>
      </c>
      <c r="K481" s="4">
        <v>5</v>
      </c>
      <c r="L481" s="4">
        <v>31</v>
      </c>
      <c r="M481" s="4">
        <v>40</v>
      </c>
      <c r="N481" s="4">
        <v>21</v>
      </c>
      <c r="O481" s="4" t="s">
        <v>10</v>
      </c>
      <c r="P481" s="10"/>
      <c r="Q481" s="10"/>
      <c r="R481" s="84" t="s">
        <v>93</v>
      </c>
      <c r="S481" s="85" t="s">
        <v>205</v>
      </c>
      <c r="T481" t="s">
        <v>72</v>
      </c>
    </row>
    <row r="482" spans="1:20">
      <c r="A482" s="118">
        <v>186</v>
      </c>
      <c r="B482" s="116" t="s">
        <v>173</v>
      </c>
      <c r="C482" s="116"/>
      <c r="D482" s="4"/>
      <c r="E482" s="4"/>
      <c r="F482" s="4"/>
      <c r="G482" s="4"/>
      <c r="H482" s="4"/>
      <c r="I482" s="4" t="s">
        <v>159</v>
      </c>
      <c r="J482" s="4">
        <v>44</v>
      </c>
      <c r="K482" s="4"/>
      <c r="L482" s="4"/>
      <c r="M482" s="4"/>
      <c r="N482" s="4"/>
      <c r="O482" s="4">
        <f>SUM(J482:N482)</f>
        <v>44</v>
      </c>
      <c r="P482" s="10"/>
      <c r="Q482" s="10"/>
      <c r="R482" s="10"/>
    </row>
    <row r="483" spans="1:20">
      <c r="A483" s="118"/>
      <c r="B483" s="116"/>
      <c r="C483" s="116"/>
      <c r="D483" s="13"/>
      <c r="E483" s="31"/>
      <c r="F483" s="31"/>
      <c r="G483" s="13"/>
      <c r="H483" s="13"/>
      <c r="I483" s="4" t="s">
        <v>115</v>
      </c>
      <c r="J483" s="4">
        <v>50</v>
      </c>
      <c r="K483" s="4"/>
      <c r="L483" s="4"/>
      <c r="M483" s="4"/>
      <c r="N483" s="4"/>
      <c r="O483" s="4">
        <f t="shared" ref="O483:O494" si="27">SUM(J483:N483)</f>
        <v>50</v>
      </c>
      <c r="P483" s="10"/>
      <c r="Q483" s="61" t="s">
        <v>159</v>
      </c>
      <c r="R483" s="61">
        <v>44</v>
      </c>
      <c r="S483">
        <v>792</v>
      </c>
    </row>
    <row r="484" spans="1:20">
      <c r="A484" s="118"/>
      <c r="B484" s="116"/>
      <c r="C484" s="117"/>
      <c r="D484" s="90" t="s">
        <v>102</v>
      </c>
      <c r="E484" s="18">
        <v>2.7</v>
      </c>
      <c r="F484" s="18">
        <v>3</v>
      </c>
      <c r="G484" s="90"/>
      <c r="H484" s="90">
        <v>378</v>
      </c>
      <c r="I484" s="4" t="s">
        <v>132</v>
      </c>
      <c r="J484" s="4">
        <v>6</v>
      </c>
      <c r="K484" s="4"/>
      <c r="L484" s="4"/>
      <c r="M484" s="4"/>
      <c r="N484" s="4"/>
      <c r="O484" s="4">
        <f t="shared" si="27"/>
        <v>6</v>
      </c>
      <c r="P484" s="10"/>
      <c r="Q484" s="61" t="s">
        <v>115</v>
      </c>
      <c r="R484" s="61">
        <v>50</v>
      </c>
      <c r="S484">
        <v>900</v>
      </c>
    </row>
    <row r="485" spans="1:20">
      <c r="A485" s="118">
        <v>382</v>
      </c>
      <c r="B485" s="118" t="s">
        <v>174</v>
      </c>
      <c r="C485" s="107"/>
      <c r="D485" s="61"/>
      <c r="E485" s="70"/>
      <c r="F485" s="70"/>
      <c r="G485" s="61"/>
      <c r="H485" s="61"/>
      <c r="I485" s="4" t="s">
        <v>121</v>
      </c>
      <c r="J485" s="4">
        <v>10</v>
      </c>
      <c r="K485" s="4"/>
      <c r="L485" s="4"/>
      <c r="M485" s="4"/>
      <c r="N485" s="4"/>
      <c r="O485" s="4">
        <f t="shared" si="27"/>
        <v>10</v>
      </c>
      <c r="P485" s="10"/>
      <c r="Q485" s="61" t="s">
        <v>132</v>
      </c>
      <c r="R485" s="61">
        <v>21</v>
      </c>
      <c r="S485">
        <v>378</v>
      </c>
    </row>
    <row r="486" spans="1:20">
      <c r="A486" s="118"/>
      <c r="B486" s="118"/>
      <c r="C486" s="107"/>
      <c r="D486" s="61"/>
      <c r="E486" s="70"/>
      <c r="F486" s="70"/>
      <c r="G486" s="61"/>
      <c r="H486" s="61"/>
      <c r="I486" s="4" t="s">
        <v>103</v>
      </c>
      <c r="J486" s="4">
        <v>20.2</v>
      </c>
      <c r="K486" s="4"/>
      <c r="L486" s="4"/>
      <c r="M486" s="4"/>
      <c r="N486" s="4"/>
      <c r="O486" s="4">
        <f t="shared" si="27"/>
        <v>20.2</v>
      </c>
      <c r="P486" s="10"/>
      <c r="Q486" s="61" t="s">
        <v>121</v>
      </c>
      <c r="R486" s="61">
        <v>10</v>
      </c>
      <c r="S486">
        <v>180</v>
      </c>
    </row>
    <row r="487" spans="1:20" ht="15" customHeight="1">
      <c r="A487" s="118"/>
      <c r="B487" s="118"/>
      <c r="C487" s="107"/>
      <c r="D487" s="90" t="s">
        <v>101</v>
      </c>
      <c r="E487" s="18">
        <v>2.6</v>
      </c>
      <c r="F487" s="18">
        <v>4.5999999999999996</v>
      </c>
      <c r="G487" s="90">
        <v>29.3</v>
      </c>
      <c r="H487" s="90">
        <v>169</v>
      </c>
      <c r="I487" s="4" t="s">
        <v>88</v>
      </c>
      <c r="J487" s="4">
        <v>30</v>
      </c>
      <c r="K487" s="4"/>
      <c r="L487" s="4"/>
      <c r="M487" s="4"/>
      <c r="N487" s="4"/>
      <c r="O487" s="4">
        <f t="shared" si="27"/>
        <v>30</v>
      </c>
      <c r="P487" s="10"/>
      <c r="Q487" s="61" t="s">
        <v>103</v>
      </c>
      <c r="R487" s="61">
        <v>20.2</v>
      </c>
      <c r="S487">
        <v>364</v>
      </c>
    </row>
    <row r="488" spans="1:20">
      <c r="A488" s="118">
        <v>5</v>
      </c>
      <c r="B488" s="118" t="s">
        <v>175</v>
      </c>
      <c r="C488" s="107"/>
      <c r="D488" s="4"/>
      <c r="E488" s="4"/>
      <c r="F488" s="4"/>
      <c r="G488" s="4"/>
      <c r="H488" s="4"/>
      <c r="I488" s="4" t="s">
        <v>133</v>
      </c>
      <c r="J488" s="4">
        <v>50</v>
      </c>
      <c r="K488" s="4"/>
      <c r="L488" s="4"/>
      <c r="M488" s="4"/>
      <c r="N488" s="4"/>
      <c r="O488" s="4">
        <f t="shared" si="27"/>
        <v>50</v>
      </c>
      <c r="P488" s="10"/>
      <c r="Q488" s="61" t="s">
        <v>133</v>
      </c>
      <c r="R488" s="61">
        <v>50</v>
      </c>
      <c r="S488">
        <v>900</v>
      </c>
    </row>
    <row r="489" spans="1:20">
      <c r="A489" s="118"/>
      <c r="B489" s="118"/>
      <c r="C489" s="107"/>
      <c r="D489" s="4"/>
      <c r="E489" s="4"/>
      <c r="F489" s="4"/>
      <c r="G489" s="4"/>
      <c r="H489" s="4"/>
      <c r="I489" s="4" t="s">
        <v>132</v>
      </c>
      <c r="J489" s="4">
        <v>15</v>
      </c>
      <c r="K489" s="4"/>
      <c r="L489" s="4"/>
      <c r="M489" s="4"/>
      <c r="N489" s="4"/>
      <c r="O489" s="4">
        <f t="shared" si="27"/>
        <v>15</v>
      </c>
      <c r="P489" s="10"/>
      <c r="Q489" s="61"/>
      <c r="R489" s="61"/>
    </row>
    <row r="490" spans="1:20" ht="15" customHeight="1">
      <c r="A490" s="118"/>
      <c r="B490" s="118"/>
      <c r="C490" s="107"/>
      <c r="D490" s="90" t="s">
        <v>102</v>
      </c>
      <c r="E490" s="90">
        <v>0.1</v>
      </c>
      <c r="F490" s="90">
        <v>0</v>
      </c>
      <c r="G490" s="90">
        <v>15</v>
      </c>
      <c r="H490" s="90">
        <v>60.4</v>
      </c>
      <c r="I490" s="9"/>
      <c r="J490" s="4"/>
      <c r="K490" s="4"/>
      <c r="L490" s="4"/>
      <c r="M490" s="4"/>
      <c r="N490" s="4"/>
      <c r="O490" s="4">
        <f t="shared" si="27"/>
        <v>0</v>
      </c>
      <c r="P490" s="10"/>
      <c r="Q490" s="61"/>
      <c r="R490" s="61"/>
    </row>
    <row r="491" spans="1:20">
      <c r="A491" s="118">
        <v>338</v>
      </c>
      <c r="B491" s="118"/>
      <c r="C491" s="118"/>
      <c r="D491" s="15"/>
      <c r="E491" s="15"/>
      <c r="F491" s="15"/>
      <c r="G491" s="15"/>
      <c r="H491" s="15"/>
      <c r="I491" s="4"/>
      <c r="J491" s="4"/>
      <c r="K491" s="4"/>
      <c r="L491" s="4"/>
      <c r="M491" s="4"/>
      <c r="N491" s="4"/>
      <c r="O491" s="4">
        <f t="shared" si="27"/>
        <v>0</v>
      </c>
      <c r="P491" s="10"/>
      <c r="Q491" s="68"/>
      <c r="R491" s="68"/>
    </row>
    <row r="492" spans="1:20">
      <c r="A492" s="118"/>
      <c r="B492" s="118"/>
      <c r="C492" s="118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>
        <f t="shared" si="27"/>
        <v>0</v>
      </c>
      <c r="P492" s="10"/>
      <c r="Q492" s="61"/>
      <c r="R492" s="61"/>
    </row>
    <row r="493" spans="1:20">
      <c r="A493" s="118"/>
      <c r="B493" s="118"/>
      <c r="C493" s="118"/>
      <c r="D493" s="90"/>
      <c r="E493" s="90"/>
      <c r="F493" s="90"/>
      <c r="G493" s="90"/>
      <c r="H493" s="90"/>
      <c r="I493" s="4"/>
      <c r="J493" s="4"/>
      <c r="K493" s="4"/>
      <c r="L493" s="4"/>
      <c r="M493" s="4"/>
      <c r="N493" s="4"/>
      <c r="O493" s="4">
        <f t="shared" si="27"/>
        <v>0</v>
      </c>
      <c r="P493" s="10"/>
      <c r="Q493" s="61"/>
      <c r="R493" s="61"/>
    </row>
    <row r="494" spans="1:20">
      <c r="A494" s="93"/>
      <c r="B494" s="118"/>
      <c r="C494" s="118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>
        <f t="shared" si="27"/>
        <v>0</v>
      </c>
      <c r="P494" s="10"/>
      <c r="Q494" s="10"/>
      <c r="R494" s="10"/>
    </row>
    <row r="495" spans="1:20">
      <c r="A495" s="107" t="s">
        <v>9</v>
      </c>
      <c r="B495" s="108"/>
      <c r="C495" s="109"/>
      <c r="D495" s="4"/>
      <c r="E495" s="4">
        <f>SUM(E482:E494)</f>
        <v>5.4</v>
      </c>
      <c r="F495" s="4">
        <f>SUM(F482:F494)</f>
        <v>7.6</v>
      </c>
      <c r="G495" s="4">
        <f>SUM(G482:G494)</f>
        <v>44.3</v>
      </c>
      <c r="H495" s="4">
        <f>SUM(H482:H494)</f>
        <v>607.4</v>
      </c>
      <c r="I495" s="4"/>
      <c r="J495" s="4"/>
      <c r="K495" s="4"/>
      <c r="L495" s="4"/>
      <c r="M495" s="4"/>
      <c r="N495" s="4"/>
      <c r="O495" s="4"/>
      <c r="P495" s="10"/>
      <c r="Q495" s="10"/>
      <c r="R495" s="10"/>
    </row>
    <row r="497" spans="1:20" ht="13.5" customHeight="1"/>
    <row r="498" spans="1:20" hidden="1"/>
    <row r="499" spans="1:20" hidden="1"/>
    <row r="500" spans="1:20" hidden="1"/>
    <row r="501" spans="1:20">
      <c r="A501" s="4" t="s">
        <v>0</v>
      </c>
      <c r="B501" s="107" t="s">
        <v>11</v>
      </c>
      <c r="C501" s="108"/>
      <c r="D501" s="108"/>
      <c r="E501" s="108"/>
      <c r="F501" s="108"/>
      <c r="G501" s="108"/>
      <c r="H501" s="108"/>
      <c r="I501" s="108"/>
      <c r="J501" s="108"/>
      <c r="K501" s="108"/>
      <c r="L501" s="109"/>
      <c r="M501" s="4"/>
      <c r="N501" s="4"/>
      <c r="O501" s="4"/>
      <c r="P501" s="10"/>
      <c r="Q501" s="10"/>
      <c r="R501" s="10"/>
    </row>
    <row r="502" spans="1:20" ht="45">
      <c r="A502" s="46"/>
      <c r="B502" s="46" t="s">
        <v>1</v>
      </c>
      <c r="C502" s="46"/>
      <c r="D502" s="46" t="s">
        <v>2</v>
      </c>
      <c r="E502" s="46" t="s">
        <v>3</v>
      </c>
      <c r="F502" s="46" t="s">
        <v>4</v>
      </c>
      <c r="G502" s="46" t="s">
        <v>5</v>
      </c>
      <c r="H502" s="48" t="s">
        <v>6</v>
      </c>
      <c r="I502" s="48" t="s">
        <v>7</v>
      </c>
      <c r="J502" s="46">
        <v>2</v>
      </c>
      <c r="K502" s="46">
        <v>5</v>
      </c>
      <c r="L502" s="46">
        <v>31</v>
      </c>
      <c r="M502" s="46">
        <v>40</v>
      </c>
      <c r="N502" s="46">
        <v>21</v>
      </c>
      <c r="O502" s="46" t="s">
        <v>10</v>
      </c>
      <c r="P502" s="66"/>
      <c r="Q502" s="10"/>
      <c r="R502" s="84" t="s">
        <v>93</v>
      </c>
      <c r="S502" s="85" t="s">
        <v>205</v>
      </c>
      <c r="T502" t="s">
        <v>72</v>
      </c>
    </row>
    <row r="503" spans="1:20">
      <c r="A503" s="98">
        <v>45</v>
      </c>
      <c r="B503" s="110" t="s">
        <v>146</v>
      </c>
      <c r="C503" s="111"/>
      <c r="D503" s="7"/>
      <c r="E503" s="7"/>
      <c r="F503" s="7"/>
      <c r="G503" s="7"/>
      <c r="H503" s="7"/>
      <c r="I503" s="4" t="s">
        <v>117</v>
      </c>
      <c r="J503" s="4">
        <v>11</v>
      </c>
      <c r="K503" s="4"/>
      <c r="L503" s="4"/>
      <c r="M503" s="4"/>
      <c r="N503" s="4"/>
      <c r="O503" s="4">
        <f>SUM(J503:N503)</f>
        <v>11</v>
      </c>
      <c r="P503" s="10"/>
      <c r="Q503" s="66"/>
      <c r="R503" s="10"/>
    </row>
    <row r="504" spans="1:20">
      <c r="A504" s="99"/>
      <c r="B504" s="112"/>
      <c r="C504" s="113"/>
      <c r="D504" s="7"/>
      <c r="E504" s="7"/>
      <c r="F504" s="7"/>
      <c r="G504" s="7"/>
      <c r="H504" s="7"/>
      <c r="I504" s="4" t="s">
        <v>113</v>
      </c>
      <c r="J504" s="4">
        <v>36</v>
      </c>
      <c r="K504" s="4"/>
      <c r="L504" s="4"/>
      <c r="M504" s="4"/>
      <c r="N504" s="4"/>
      <c r="O504" s="4">
        <f t="shared" ref="O504:O516" si="28">SUM(J504:N504)</f>
        <v>36</v>
      </c>
      <c r="P504" s="10"/>
      <c r="Q504" s="61" t="s">
        <v>117</v>
      </c>
      <c r="R504" s="61">
        <v>11</v>
      </c>
      <c r="S504">
        <v>198</v>
      </c>
    </row>
    <row r="505" spans="1:20">
      <c r="A505" s="100"/>
      <c r="B505" s="114"/>
      <c r="C505" s="115"/>
      <c r="D505" s="2" t="s">
        <v>77</v>
      </c>
      <c r="E505" s="2">
        <v>6.5</v>
      </c>
      <c r="F505" s="2">
        <v>19.3</v>
      </c>
      <c r="G505" s="2">
        <v>48.2</v>
      </c>
      <c r="H505" s="2">
        <v>393</v>
      </c>
      <c r="I505" s="4" t="s">
        <v>57</v>
      </c>
      <c r="J505" s="4">
        <v>50</v>
      </c>
      <c r="K505" s="4"/>
      <c r="L505" s="4"/>
      <c r="M505" s="4"/>
      <c r="N505" s="4"/>
      <c r="O505" s="4">
        <f t="shared" si="28"/>
        <v>50</v>
      </c>
      <c r="P505" s="10"/>
      <c r="Q505" s="61" t="s">
        <v>113</v>
      </c>
      <c r="R505" s="61">
        <v>36</v>
      </c>
      <c r="S505">
        <v>648</v>
      </c>
    </row>
    <row r="506" spans="1:20">
      <c r="A506" s="98">
        <v>312</v>
      </c>
      <c r="B506" s="110" t="s">
        <v>147</v>
      </c>
      <c r="C506" s="111"/>
      <c r="D506" s="64"/>
      <c r="E506" s="64"/>
      <c r="F506" s="64"/>
      <c r="G506" s="64"/>
      <c r="H506" s="64"/>
      <c r="I506" s="4" t="s">
        <v>84</v>
      </c>
      <c r="J506" s="4">
        <v>13</v>
      </c>
      <c r="K506" s="4"/>
      <c r="L506" s="4"/>
      <c r="M506" s="19"/>
      <c r="N506" s="4"/>
      <c r="O506" s="4">
        <f t="shared" si="28"/>
        <v>13</v>
      </c>
      <c r="P506" s="10"/>
      <c r="Q506" s="61" t="s">
        <v>57</v>
      </c>
      <c r="R506" s="61">
        <v>100</v>
      </c>
      <c r="S506">
        <v>1800</v>
      </c>
    </row>
    <row r="507" spans="1:20">
      <c r="A507" s="99"/>
      <c r="B507" s="112"/>
      <c r="C507" s="113"/>
      <c r="D507" s="64"/>
      <c r="E507" s="64"/>
      <c r="F507" s="64"/>
      <c r="G507" s="64"/>
      <c r="H507" s="64"/>
      <c r="I507" s="4" t="s">
        <v>111</v>
      </c>
      <c r="J507" s="4">
        <v>30</v>
      </c>
      <c r="K507" s="4"/>
      <c r="L507" s="19"/>
      <c r="M507" s="19"/>
      <c r="N507" s="4"/>
      <c r="O507" s="4">
        <f t="shared" si="28"/>
        <v>30</v>
      </c>
      <c r="P507" s="10"/>
      <c r="Q507" s="61" t="s">
        <v>84</v>
      </c>
      <c r="R507" s="61">
        <v>18</v>
      </c>
      <c r="S507">
        <v>324</v>
      </c>
    </row>
    <row r="508" spans="1:20">
      <c r="A508" s="100"/>
      <c r="B508" s="114"/>
      <c r="C508" s="115"/>
      <c r="D508" s="16" t="s">
        <v>148</v>
      </c>
      <c r="E508" s="90">
        <v>8.1</v>
      </c>
      <c r="F508" s="90">
        <v>4.5999999999999996</v>
      </c>
      <c r="G508" s="90">
        <v>7.9</v>
      </c>
      <c r="H508" s="90">
        <v>164</v>
      </c>
      <c r="I508" s="4" t="s">
        <v>112</v>
      </c>
      <c r="J508" s="4">
        <v>20</v>
      </c>
      <c r="K508" s="4"/>
      <c r="L508" s="4"/>
      <c r="M508" s="4"/>
      <c r="N508" s="4"/>
      <c r="O508" s="4">
        <f t="shared" si="28"/>
        <v>20</v>
      </c>
      <c r="P508" s="10"/>
      <c r="Q508" s="61" t="s">
        <v>111</v>
      </c>
      <c r="R508" s="61">
        <v>30</v>
      </c>
      <c r="S508">
        <v>540</v>
      </c>
    </row>
    <row r="509" spans="1:20">
      <c r="A509" s="98" t="s">
        <v>27</v>
      </c>
      <c r="B509" s="110" t="s">
        <v>143</v>
      </c>
      <c r="C509" s="111"/>
      <c r="D509" s="7"/>
      <c r="E509" s="7"/>
      <c r="F509" s="7"/>
      <c r="G509" s="7"/>
      <c r="H509" s="7"/>
      <c r="I509" s="4" t="s">
        <v>87</v>
      </c>
      <c r="J509" s="4">
        <v>52</v>
      </c>
      <c r="K509" s="4"/>
      <c r="L509" s="4"/>
      <c r="M509" s="4"/>
      <c r="N509" s="4"/>
      <c r="O509" s="4">
        <f t="shared" si="28"/>
        <v>52</v>
      </c>
      <c r="P509" s="10"/>
      <c r="Q509" s="61" t="s">
        <v>112</v>
      </c>
      <c r="R509" s="61">
        <v>25</v>
      </c>
      <c r="S509">
        <v>450</v>
      </c>
    </row>
    <row r="510" spans="1:20">
      <c r="A510" s="99"/>
      <c r="B510" s="112"/>
      <c r="C510" s="113"/>
      <c r="D510" s="7"/>
      <c r="E510" s="7"/>
      <c r="F510" s="7"/>
      <c r="G510" s="7"/>
      <c r="H510" s="7"/>
      <c r="I510" s="4" t="s">
        <v>95</v>
      </c>
      <c r="J510" s="4">
        <v>5</v>
      </c>
      <c r="K510" s="4"/>
      <c r="L510" s="4"/>
      <c r="M510" s="4"/>
      <c r="N510" s="4"/>
      <c r="O510" s="4">
        <f t="shared" si="28"/>
        <v>5</v>
      </c>
      <c r="P510" s="10"/>
      <c r="Q510" s="61" t="s">
        <v>87</v>
      </c>
      <c r="R510" s="61">
        <v>52</v>
      </c>
      <c r="S510">
        <v>936</v>
      </c>
    </row>
    <row r="511" spans="1:20">
      <c r="A511" s="100"/>
      <c r="B511" s="114"/>
      <c r="C511" s="115"/>
      <c r="D511" s="2" t="s">
        <v>77</v>
      </c>
      <c r="E511" s="2">
        <v>0.2</v>
      </c>
      <c r="F511" s="2">
        <v>3.6</v>
      </c>
      <c r="G511" s="2">
        <v>190.5</v>
      </c>
      <c r="H511" s="2">
        <v>119.6</v>
      </c>
      <c r="I511" s="4" t="s">
        <v>84</v>
      </c>
      <c r="J511" s="4">
        <v>5</v>
      </c>
      <c r="K511" s="4"/>
      <c r="L511" s="4"/>
      <c r="M511" s="4"/>
      <c r="N511" s="4"/>
      <c r="O511" s="4">
        <f t="shared" si="28"/>
        <v>5</v>
      </c>
      <c r="P511" s="10"/>
      <c r="Q511" s="61" t="s">
        <v>150</v>
      </c>
      <c r="R511" s="61">
        <v>80</v>
      </c>
      <c r="S511">
        <v>1440</v>
      </c>
    </row>
    <row r="512" spans="1:20">
      <c r="A512" s="98">
        <v>377</v>
      </c>
      <c r="B512" s="101" t="s">
        <v>145</v>
      </c>
      <c r="C512" s="102"/>
      <c r="D512" s="7"/>
      <c r="E512" s="7"/>
      <c r="F512" s="7"/>
      <c r="G512" s="7"/>
      <c r="H512" s="7"/>
      <c r="I512" s="4" t="s">
        <v>112</v>
      </c>
      <c r="J512" s="4">
        <v>5</v>
      </c>
      <c r="K512" s="4"/>
      <c r="L512" s="19"/>
      <c r="M512" s="19"/>
      <c r="N512" s="4"/>
      <c r="O512" s="4">
        <f t="shared" si="28"/>
        <v>5</v>
      </c>
      <c r="P512" s="10"/>
      <c r="Q512" s="61" t="s">
        <v>151</v>
      </c>
      <c r="R512" s="61">
        <v>13</v>
      </c>
      <c r="S512">
        <v>234</v>
      </c>
    </row>
    <row r="513" spans="1:19">
      <c r="A513" s="99"/>
      <c r="B513" s="103"/>
      <c r="C513" s="104"/>
      <c r="D513" s="7"/>
      <c r="E513" s="7"/>
      <c r="F513" s="7"/>
      <c r="G513" s="7"/>
      <c r="H513" s="7"/>
      <c r="I513" s="4" t="s">
        <v>149</v>
      </c>
      <c r="J513" s="4">
        <v>13</v>
      </c>
      <c r="K513" s="4"/>
      <c r="L513" s="4"/>
      <c r="M513" s="4"/>
      <c r="N513" s="4"/>
      <c r="O513" s="4">
        <f t="shared" si="28"/>
        <v>13</v>
      </c>
      <c r="P513" s="10"/>
      <c r="Q513" s="61" t="s">
        <v>143</v>
      </c>
      <c r="R513" s="61">
        <v>70</v>
      </c>
      <c r="S513">
        <v>1260</v>
      </c>
    </row>
    <row r="514" spans="1:19">
      <c r="A514" s="100"/>
      <c r="B514" s="105"/>
      <c r="C514" s="106"/>
      <c r="D514" s="90" t="s">
        <v>79</v>
      </c>
      <c r="E514" s="90">
        <v>1.3</v>
      </c>
      <c r="F514" s="90">
        <v>0.1</v>
      </c>
      <c r="G514" s="18">
        <v>14.6</v>
      </c>
      <c r="H514" s="90">
        <v>65</v>
      </c>
      <c r="I514" s="4" t="s">
        <v>95</v>
      </c>
      <c r="J514" s="4">
        <v>75</v>
      </c>
      <c r="K514" s="4"/>
      <c r="L514" s="4"/>
      <c r="M514" s="19"/>
      <c r="N514" s="4"/>
      <c r="O514" s="4">
        <f t="shared" si="28"/>
        <v>75</v>
      </c>
      <c r="P514" s="10"/>
      <c r="Q514" s="61"/>
      <c r="R514" s="61"/>
    </row>
    <row r="515" spans="1:19">
      <c r="A515" s="98">
        <v>5</v>
      </c>
      <c r="B515" s="101" t="s">
        <v>118</v>
      </c>
      <c r="C515" s="102"/>
      <c r="D515" s="15"/>
      <c r="E515" s="15"/>
      <c r="F515" s="15"/>
      <c r="G515" s="15"/>
      <c r="H515" s="15"/>
      <c r="I515" s="4" t="s">
        <v>143</v>
      </c>
      <c r="J515" s="4">
        <v>70</v>
      </c>
      <c r="K515" s="4"/>
      <c r="L515" s="4"/>
      <c r="M515" s="4"/>
      <c r="N515" s="4"/>
      <c r="O515" s="4">
        <f t="shared" si="28"/>
        <v>70</v>
      </c>
      <c r="P515" s="10"/>
      <c r="Q515" s="61"/>
      <c r="R515" s="61"/>
    </row>
    <row r="516" spans="1:19">
      <c r="A516" s="99"/>
      <c r="B516" s="103"/>
      <c r="C516" s="104"/>
      <c r="D516" s="4"/>
      <c r="E516" s="4"/>
      <c r="F516" s="4"/>
      <c r="G516" s="4"/>
      <c r="H516" s="4"/>
      <c r="I516" s="4" t="s">
        <v>57</v>
      </c>
      <c r="J516" s="4">
        <v>50</v>
      </c>
      <c r="K516" s="4"/>
      <c r="L516" s="4"/>
      <c r="M516" s="4"/>
      <c r="N516" s="4"/>
      <c r="O516" s="4">
        <f t="shared" si="28"/>
        <v>50</v>
      </c>
      <c r="P516" s="10"/>
      <c r="Q516" s="61"/>
      <c r="R516" s="61"/>
    </row>
    <row r="517" spans="1:19">
      <c r="A517" s="100"/>
      <c r="B517" s="105"/>
      <c r="C517" s="106"/>
      <c r="D517" s="7" t="s">
        <v>102</v>
      </c>
      <c r="E517" s="7">
        <v>0</v>
      </c>
      <c r="F517" s="7">
        <v>0</v>
      </c>
      <c r="G517" s="7">
        <v>34</v>
      </c>
      <c r="H517" s="27">
        <v>136</v>
      </c>
      <c r="I517" s="4"/>
      <c r="J517" s="4"/>
      <c r="K517" s="4"/>
      <c r="L517" s="4"/>
      <c r="M517" s="4"/>
      <c r="N517" s="4"/>
      <c r="O517" s="4">
        <f>SUM(J517:N517)</f>
        <v>0</v>
      </c>
      <c r="P517" s="10"/>
      <c r="Q517" s="61"/>
      <c r="R517" s="61"/>
    </row>
    <row r="518" spans="1:19">
      <c r="A518" s="107" t="s">
        <v>9</v>
      </c>
      <c r="B518" s="108"/>
      <c r="C518" s="109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10"/>
      <c r="Q518" s="10"/>
      <c r="R518" s="10"/>
    </row>
    <row r="519" spans="1:19">
      <c r="A519" s="3"/>
      <c r="B519" s="3"/>
      <c r="C519" s="3"/>
      <c r="D519" s="3"/>
      <c r="E519" s="3"/>
      <c r="F519" s="3"/>
      <c r="G519" s="108"/>
      <c r="H519" s="108"/>
      <c r="I519" s="108"/>
      <c r="J519" s="3"/>
      <c r="K519" s="3"/>
      <c r="L519" s="3"/>
      <c r="M519" s="3"/>
      <c r="N519" s="3"/>
      <c r="O519" s="3"/>
      <c r="P519" s="10"/>
      <c r="Q519" s="10"/>
      <c r="R519" s="10"/>
    </row>
  </sheetData>
  <mergeCells count="339">
    <mergeCell ref="A467:A468"/>
    <mergeCell ref="B467:C468"/>
    <mergeCell ref="B469:C469"/>
    <mergeCell ref="B474:C474"/>
    <mergeCell ref="A475:C475"/>
    <mergeCell ref="B30:C30"/>
    <mergeCell ref="A31:C31"/>
    <mergeCell ref="A482:A484"/>
    <mergeCell ref="A485:A487"/>
    <mergeCell ref="B451:C451"/>
    <mergeCell ref="A452:C452"/>
    <mergeCell ref="B456:L456"/>
    <mergeCell ref="A458:A460"/>
    <mergeCell ref="B458:C460"/>
    <mergeCell ref="A461:A463"/>
    <mergeCell ref="B461:C463"/>
    <mergeCell ref="A464:A466"/>
    <mergeCell ref="B464:C466"/>
    <mergeCell ref="B437:L437"/>
    <mergeCell ref="A439:A441"/>
    <mergeCell ref="B439:C441"/>
    <mergeCell ref="A442:A444"/>
    <mergeCell ref="B442:C444"/>
    <mergeCell ref="A445:A447"/>
    <mergeCell ref="B445:C447"/>
    <mergeCell ref="A448:A450"/>
    <mergeCell ref="B448:C450"/>
    <mergeCell ref="A423:A425"/>
    <mergeCell ref="B423:C425"/>
    <mergeCell ref="A426:A428"/>
    <mergeCell ref="B426:C428"/>
    <mergeCell ref="A429:A430"/>
    <mergeCell ref="B429:C430"/>
    <mergeCell ref="B431:C431"/>
    <mergeCell ref="B432:C432"/>
    <mergeCell ref="A433:C433"/>
    <mergeCell ref="A409:A411"/>
    <mergeCell ref="B409:C411"/>
    <mergeCell ref="A412:A414"/>
    <mergeCell ref="B412:C414"/>
    <mergeCell ref="B415:C415"/>
    <mergeCell ref="A416:C416"/>
    <mergeCell ref="B418:L418"/>
    <mergeCell ref="A420:A422"/>
    <mergeCell ref="B420:C422"/>
    <mergeCell ref="B392:B394"/>
    <mergeCell ref="C392:D394"/>
    <mergeCell ref="B395:B397"/>
    <mergeCell ref="C395:D397"/>
    <mergeCell ref="B398:D398"/>
    <mergeCell ref="G403:I403"/>
    <mergeCell ref="B404:O404"/>
    <mergeCell ref="A406:A408"/>
    <mergeCell ref="B406:C408"/>
    <mergeCell ref="B378:C378"/>
    <mergeCell ref="A379:C379"/>
    <mergeCell ref="C381:M381"/>
    <mergeCell ref="B383:B385"/>
    <mergeCell ref="C383:D385"/>
    <mergeCell ref="B386:B388"/>
    <mergeCell ref="C386:D388"/>
    <mergeCell ref="B389:B391"/>
    <mergeCell ref="C389:D391"/>
    <mergeCell ref="B364:L364"/>
    <mergeCell ref="A366:A368"/>
    <mergeCell ref="B366:C368"/>
    <mergeCell ref="A369:A371"/>
    <mergeCell ref="B369:C371"/>
    <mergeCell ref="A372:A374"/>
    <mergeCell ref="B372:C374"/>
    <mergeCell ref="A375:A377"/>
    <mergeCell ref="B375:C377"/>
    <mergeCell ref="A360:C360"/>
    <mergeCell ref="B309:L309"/>
    <mergeCell ref="A307:C307"/>
    <mergeCell ref="B292:L292"/>
    <mergeCell ref="A290:C290"/>
    <mergeCell ref="B359:C359"/>
    <mergeCell ref="G88:I88"/>
    <mergeCell ref="G34:I34"/>
    <mergeCell ref="G109:I109"/>
    <mergeCell ref="G145:I145"/>
    <mergeCell ref="G182:I182"/>
    <mergeCell ref="G199:I199"/>
    <mergeCell ref="G235:I235"/>
    <mergeCell ref="G218:I218"/>
    <mergeCell ref="G254:I254"/>
    <mergeCell ref="G291:I291"/>
    <mergeCell ref="G325:I325"/>
    <mergeCell ref="A334:A336"/>
    <mergeCell ref="B334:C336"/>
    <mergeCell ref="A337:A339"/>
    <mergeCell ref="B337:C339"/>
    <mergeCell ref="B340:C340"/>
    <mergeCell ref="A324:C324"/>
    <mergeCell ref="B326:L326"/>
    <mergeCell ref="A328:A330"/>
    <mergeCell ref="B328:C330"/>
    <mergeCell ref="A331:A333"/>
    <mergeCell ref="B331:C333"/>
    <mergeCell ref="A351:A353"/>
    <mergeCell ref="B351:C353"/>
    <mergeCell ref="A354:A356"/>
    <mergeCell ref="B354:C356"/>
    <mergeCell ref="A357:A358"/>
    <mergeCell ref="B357:C358"/>
    <mergeCell ref="A341:C341"/>
    <mergeCell ref="B343:L343"/>
    <mergeCell ref="A345:A347"/>
    <mergeCell ref="B345:C347"/>
    <mergeCell ref="A348:A350"/>
    <mergeCell ref="B348:C350"/>
    <mergeCell ref="A320:A322"/>
    <mergeCell ref="B320:C322"/>
    <mergeCell ref="B323:C323"/>
    <mergeCell ref="A311:A313"/>
    <mergeCell ref="B314:C316"/>
    <mergeCell ref="A314:A316"/>
    <mergeCell ref="A317:A319"/>
    <mergeCell ref="B317:C319"/>
    <mergeCell ref="B311:C313"/>
    <mergeCell ref="A303:A305"/>
    <mergeCell ref="B303:C305"/>
    <mergeCell ref="B306:C306"/>
    <mergeCell ref="A294:A296"/>
    <mergeCell ref="B294:C296"/>
    <mergeCell ref="A297:A299"/>
    <mergeCell ref="B297:C299"/>
    <mergeCell ref="A300:A302"/>
    <mergeCell ref="B300:C302"/>
    <mergeCell ref="A286:A287"/>
    <mergeCell ref="B286:C287"/>
    <mergeCell ref="B288:C288"/>
    <mergeCell ref="A277:A279"/>
    <mergeCell ref="B277:C279"/>
    <mergeCell ref="A280:A282"/>
    <mergeCell ref="B280:C282"/>
    <mergeCell ref="A283:A285"/>
    <mergeCell ref="B283:C285"/>
    <mergeCell ref="B269:C269"/>
    <mergeCell ref="A270:C270"/>
    <mergeCell ref="B272:L272"/>
    <mergeCell ref="A274:A276"/>
    <mergeCell ref="B274:C276"/>
    <mergeCell ref="A260:A262"/>
    <mergeCell ref="B260:C262"/>
    <mergeCell ref="A263:A265"/>
    <mergeCell ref="B263:C265"/>
    <mergeCell ref="A266:A268"/>
    <mergeCell ref="B266:C268"/>
    <mergeCell ref="B252:C252"/>
    <mergeCell ref="A253:C253"/>
    <mergeCell ref="B255:L255"/>
    <mergeCell ref="A257:A259"/>
    <mergeCell ref="B257:C259"/>
    <mergeCell ref="A244:A246"/>
    <mergeCell ref="B244:C246"/>
    <mergeCell ref="A247:A249"/>
    <mergeCell ref="B247:C249"/>
    <mergeCell ref="A250:A251"/>
    <mergeCell ref="B250:C251"/>
    <mergeCell ref="A234:C234"/>
    <mergeCell ref="B236:L236"/>
    <mergeCell ref="A238:A240"/>
    <mergeCell ref="B238:C240"/>
    <mergeCell ref="A241:A243"/>
    <mergeCell ref="B241:C243"/>
    <mergeCell ref="A227:A229"/>
    <mergeCell ref="B227:C229"/>
    <mergeCell ref="A230:A232"/>
    <mergeCell ref="B230:C232"/>
    <mergeCell ref="B233:C233"/>
    <mergeCell ref="A217:C217"/>
    <mergeCell ref="B219:L219"/>
    <mergeCell ref="A221:A223"/>
    <mergeCell ref="B221:C223"/>
    <mergeCell ref="A224:A226"/>
    <mergeCell ref="B224:C226"/>
    <mergeCell ref="A211:A213"/>
    <mergeCell ref="B211:C213"/>
    <mergeCell ref="A214:A215"/>
    <mergeCell ref="B214:C215"/>
    <mergeCell ref="B216:C216"/>
    <mergeCell ref="A202:A204"/>
    <mergeCell ref="B202:C204"/>
    <mergeCell ref="A205:A207"/>
    <mergeCell ref="B205:C207"/>
    <mergeCell ref="A208:A210"/>
    <mergeCell ref="B208:C210"/>
    <mergeCell ref="A194:A196"/>
    <mergeCell ref="B194:C196"/>
    <mergeCell ref="B197:C197"/>
    <mergeCell ref="B200:L200"/>
    <mergeCell ref="A198:C198"/>
    <mergeCell ref="A185:A187"/>
    <mergeCell ref="B185:C187"/>
    <mergeCell ref="A188:A190"/>
    <mergeCell ref="B188:C190"/>
    <mergeCell ref="A191:A193"/>
    <mergeCell ref="B191:C193"/>
    <mergeCell ref="A177:A178"/>
    <mergeCell ref="B177:C178"/>
    <mergeCell ref="B179:C179"/>
    <mergeCell ref="B183:L183"/>
    <mergeCell ref="A181:C181"/>
    <mergeCell ref="A168:A170"/>
    <mergeCell ref="B168:C170"/>
    <mergeCell ref="A171:A173"/>
    <mergeCell ref="B171:C173"/>
    <mergeCell ref="A174:A176"/>
    <mergeCell ref="B174:C176"/>
    <mergeCell ref="B160:C160"/>
    <mergeCell ref="A161:C161"/>
    <mergeCell ref="B163:L163"/>
    <mergeCell ref="A165:A167"/>
    <mergeCell ref="B165:C167"/>
    <mergeCell ref="A141:A143"/>
    <mergeCell ref="B141:C143"/>
    <mergeCell ref="A151:A153"/>
    <mergeCell ref="B151:C153"/>
    <mergeCell ref="A154:A156"/>
    <mergeCell ref="B154:C156"/>
    <mergeCell ref="A157:A159"/>
    <mergeCell ref="B157:C159"/>
    <mergeCell ref="A144:C144"/>
    <mergeCell ref="B146:L146"/>
    <mergeCell ref="A148:A150"/>
    <mergeCell ref="B148:C150"/>
    <mergeCell ref="A100:A101"/>
    <mergeCell ref="B100:C101"/>
    <mergeCell ref="B102:C102"/>
    <mergeCell ref="A94:A96"/>
    <mergeCell ref="B94:C96"/>
    <mergeCell ref="A97:A99"/>
    <mergeCell ref="A135:A137"/>
    <mergeCell ref="B135:C137"/>
    <mergeCell ref="A138:A140"/>
    <mergeCell ref="B138:C140"/>
    <mergeCell ref="A125:C125"/>
    <mergeCell ref="B127:L127"/>
    <mergeCell ref="A129:A131"/>
    <mergeCell ref="B129:C131"/>
    <mergeCell ref="A132:A134"/>
    <mergeCell ref="B132:C134"/>
    <mergeCell ref="A54:A56"/>
    <mergeCell ref="B54:C56"/>
    <mergeCell ref="A57:A59"/>
    <mergeCell ref="B57:C59"/>
    <mergeCell ref="A60:A62"/>
    <mergeCell ref="B60:C62"/>
    <mergeCell ref="A121:A123"/>
    <mergeCell ref="B121:C123"/>
    <mergeCell ref="B124:C124"/>
    <mergeCell ref="A70:C70"/>
    <mergeCell ref="B110:L110"/>
    <mergeCell ref="A112:A114"/>
    <mergeCell ref="B112:C114"/>
    <mergeCell ref="A115:A117"/>
    <mergeCell ref="B115:C117"/>
    <mergeCell ref="A118:A120"/>
    <mergeCell ref="B118:C120"/>
    <mergeCell ref="A108:C108"/>
    <mergeCell ref="B107:C107"/>
    <mergeCell ref="A77:A79"/>
    <mergeCell ref="B77:C79"/>
    <mergeCell ref="A80:A82"/>
    <mergeCell ref="B80:C82"/>
    <mergeCell ref="A83:A85"/>
    <mergeCell ref="G1:I1"/>
    <mergeCell ref="G32:I32"/>
    <mergeCell ref="B72:L72"/>
    <mergeCell ref="A74:A76"/>
    <mergeCell ref="B74:C76"/>
    <mergeCell ref="B4:C6"/>
    <mergeCell ref="B7:C9"/>
    <mergeCell ref="B10:C12"/>
    <mergeCell ref="B16:L16"/>
    <mergeCell ref="A14:C14"/>
    <mergeCell ref="A4:A6"/>
    <mergeCell ref="A7:A9"/>
    <mergeCell ref="A10:A12"/>
    <mergeCell ref="B13:C13"/>
    <mergeCell ref="A18:A20"/>
    <mergeCell ref="B2:O2"/>
    <mergeCell ref="B18:C20"/>
    <mergeCell ref="A24:A26"/>
    <mergeCell ref="B52:L52"/>
    <mergeCell ref="A50:C50"/>
    <mergeCell ref="B35:L35"/>
    <mergeCell ref="A46:A48"/>
    <mergeCell ref="B46:C48"/>
    <mergeCell ref="B24:C26"/>
    <mergeCell ref="A21:A23"/>
    <mergeCell ref="B21:C23"/>
    <mergeCell ref="B29:C29"/>
    <mergeCell ref="B27:C28"/>
    <mergeCell ref="A27:A28"/>
    <mergeCell ref="B97:C99"/>
    <mergeCell ref="B86:C86"/>
    <mergeCell ref="A87:C87"/>
    <mergeCell ref="B89:L89"/>
    <mergeCell ref="A91:A93"/>
    <mergeCell ref="B91:C93"/>
    <mergeCell ref="B83:C85"/>
    <mergeCell ref="B49:C49"/>
    <mergeCell ref="A37:A39"/>
    <mergeCell ref="B37:C39"/>
    <mergeCell ref="A40:A42"/>
    <mergeCell ref="B40:C42"/>
    <mergeCell ref="A43:A45"/>
    <mergeCell ref="B43:C45"/>
    <mergeCell ref="A63:A65"/>
    <mergeCell ref="B63:C65"/>
    <mergeCell ref="A66:A67"/>
    <mergeCell ref="B66:C67"/>
    <mergeCell ref="B69:C69"/>
    <mergeCell ref="G476:I476"/>
    <mergeCell ref="B480:L480"/>
    <mergeCell ref="B482:C484"/>
    <mergeCell ref="B485:C487"/>
    <mergeCell ref="B488:C490"/>
    <mergeCell ref="A491:A493"/>
    <mergeCell ref="B491:C493"/>
    <mergeCell ref="B494:C494"/>
    <mergeCell ref="A495:C495"/>
    <mergeCell ref="A488:A490"/>
    <mergeCell ref="A515:A517"/>
    <mergeCell ref="B515:C517"/>
    <mergeCell ref="A518:C518"/>
    <mergeCell ref="G519:I519"/>
    <mergeCell ref="B501:L501"/>
    <mergeCell ref="A503:A505"/>
    <mergeCell ref="B503:C505"/>
    <mergeCell ref="A506:A508"/>
    <mergeCell ref="B506:C508"/>
    <mergeCell ref="A509:A511"/>
    <mergeCell ref="B509:C511"/>
    <mergeCell ref="A512:A514"/>
    <mergeCell ref="B512:C514"/>
  </mergeCells>
  <pageMargins left="0.31496062992125984" right="0.31496062992125984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2025-06-03T05:53:50Z</dcterms:modified>
</cp:coreProperties>
</file>